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85" windowWidth="16635" windowHeight="9720"/>
  </bookViews>
  <sheets>
    <sheet name="3" sheetId="3" r:id="rId1"/>
    <sheet name="4" sheetId="9" r:id="rId2"/>
    <sheet name="5" sheetId="1" r:id="rId3"/>
  </sheets>
  <definedNames>
    <definedName name="Z_48F564DE_9646_4C9C_AF1D_2086DAD7196C_.wvu.Rows" localSheetId="0" hidden="1">'3'!$37:$39,'3'!$67:$72,'3'!$87:$93,'3'!#REF!,'3'!#REF!,'3'!#REF!,'3'!#REF!,'3'!#REF!,'3'!#REF!,'3'!#REF!,'3'!#REF!,'3'!#REF!,'3'!#REF!,'3'!$172:$174,'3'!$180:$188,'3'!#REF!,'3'!#REF!,'3'!#REF!,'3'!$202:$204</definedName>
    <definedName name="Z_48F564DE_9646_4C9C_AF1D_2086DAD7196C_.wvu.Rows" localSheetId="1" hidden="1">'4'!$24:$26,'4'!$56:$61,'4'!$76:$82,'4'!#REF!,'4'!#REF!,'4'!#REF!,'4'!#REF!,'4'!#REF!,'4'!#REF!,'4'!#REF!,'4'!#REF!,'4'!#REF!,'4'!#REF!,'4'!$200:$202,'4'!$208:$216,'4'!#REF!,'4'!#REF!,'4'!#REF!,'4'!$230:$232</definedName>
    <definedName name="Z_48F564DE_9646_4C9C_AF1D_2086DAD7196C_.wvu.Rows" localSheetId="2" hidden="1">'5'!$25:$27,'5'!$60:$65,'5'!$80:$86,'5'!#REF!,'5'!#REF!,'5'!#REF!,'5'!#REF!,'5'!#REF!,'5'!#REF!,'5'!#REF!,'5'!#REF!,'5'!#REF!,'5'!#REF!,'5'!$249:$251,'5'!$257:$265,'5'!#REF!,'5'!#REF!,'5'!#REF!,'5'!$279:$281</definedName>
    <definedName name="_xlnm.Print_Area" localSheetId="0">'3'!$A$1:$N$218</definedName>
    <definedName name="_xlnm.Print_Area" localSheetId="1">'4'!$A$1:$N$246</definedName>
    <definedName name="_xlnm.Print_Area" localSheetId="2">'5'!$A$1:$N$302</definedName>
  </definedNames>
  <calcPr calcId="125725"/>
</workbook>
</file>

<file path=xl/calcChain.xml><?xml version="1.0" encoding="utf-8"?>
<calcChain xmlns="http://schemas.openxmlformats.org/spreadsheetml/2006/main">
  <c r="N196" i="1"/>
  <c r="N197"/>
  <c r="N198"/>
  <c r="N199"/>
  <c r="M200"/>
  <c r="M201"/>
  <c r="L201"/>
  <c r="L200" s="1"/>
  <c r="L231"/>
  <c r="M204"/>
  <c r="L205"/>
  <c r="L204" s="1"/>
  <c r="M202"/>
  <c r="L202"/>
  <c r="M198"/>
  <c r="M197" s="1"/>
  <c r="M196" s="1"/>
  <c r="L198"/>
  <c r="L197" s="1"/>
  <c r="L196" s="1"/>
  <c r="L193" i="3"/>
  <c r="M77" i="1"/>
  <c r="M76" s="1"/>
  <c r="M74" s="1"/>
  <c r="M81" i="3" s="1"/>
  <c r="K43" i="1" l="1"/>
  <c r="K46"/>
  <c r="L115"/>
  <c r="M115"/>
  <c r="K77"/>
  <c r="K76" s="1"/>
  <c r="K74" s="1"/>
  <c r="K81" i="3" s="1"/>
  <c r="N126" i="1"/>
  <c r="M179"/>
  <c r="M186"/>
  <c r="M194"/>
  <c r="M193" s="1"/>
  <c r="M192" s="1"/>
  <c r="L194"/>
  <c r="L193" s="1"/>
  <c r="L192" s="1"/>
  <c r="K194"/>
  <c r="K193" s="1"/>
  <c r="K192" s="1"/>
  <c r="M190"/>
  <c r="M189" s="1"/>
  <c r="M188" s="1"/>
  <c r="L190"/>
  <c r="L189" s="1"/>
  <c r="L188" s="1"/>
  <c r="K190"/>
  <c r="K189" s="1"/>
  <c r="K188" s="1"/>
  <c r="L186"/>
  <c r="M300"/>
  <c r="L300"/>
  <c r="L299" s="1"/>
  <c r="L298" s="1"/>
  <c r="L297" s="1"/>
  <c r="L296" s="1"/>
  <c r="K300"/>
  <c r="K299" s="1"/>
  <c r="K298" s="1"/>
  <c r="K297" s="1"/>
  <c r="K296" s="1"/>
  <c r="K161" i="3"/>
  <c r="K159"/>
  <c r="K157" s="1"/>
  <c r="K121" i="1"/>
  <c r="N241"/>
  <c r="L240"/>
  <c r="M240"/>
  <c r="M239" s="1"/>
  <c r="M238" s="1"/>
  <c r="M237" s="1"/>
  <c r="M235"/>
  <c r="L235"/>
  <c r="L89"/>
  <c r="N240" l="1"/>
  <c r="M299"/>
  <c r="L239"/>
  <c r="M233"/>
  <c r="M232" s="1"/>
  <c r="L232"/>
  <c r="K233"/>
  <c r="K232" s="1"/>
  <c r="N295"/>
  <c r="M231"/>
  <c r="M230" s="1"/>
  <c r="M229" s="1"/>
  <c r="M228" s="1"/>
  <c r="L230"/>
  <c r="L229" s="1"/>
  <c r="L228" s="1"/>
  <c r="K231"/>
  <c r="K230" s="1"/>
  <c r="K229" s="1"/>
  <c r="M227" l="1"/>
  <c r="M298"/>
  <c r="N239"/>
  <c r="L238"/>
  <c r="N151"/>
  <c r="M150"/>
  <c r="M149" s="1"/>
  <c r="M148" s="1"/>
  <c r="M147" s="1"/>
  <c r="L150"/>
  <c r="L149" s="1"/>
  <c r="L148" s="1"/>
  <c r="L147" s="1"/>
  <c r="K150"/>
  <c r="K149" s="1"/>
  <c r="K148" s="1"/>
  <c r="K147" s="1"/>
  <c r="N142"/>
  <c r="M141"/>
  <c r="M140" s="1"/>
  <c r="L141"/>
  <c r="L140" s="1"/>
  <c r="K141"/>
  <c r="N36"/>
  <c r="M35"/>
  <c r="M34" s="1"/>
  <c r="L35"/>
  <c r="L34" s="1"/>
  <c r="K35"/>
  <c r="K34" s="1"/>
  <c r="K138" l="1"/>
  <c r="K140"/>
  <c r="L138"/>
  <c r="L139"/>
  <c r="M138"/>
  <c r="M139"/>
  <c r="M297"/>
  <c r="N238"/>
  <c r="L237"/>
  <c r="N147"/>
  <c r="N149"/>
  <c r="N148"/>
  <c r="N150"/>
  <c r="N141"/>
  <c r="N34"/>
  <c r="N35"/>
  <c r="M107" i="9"/>
  <c r="N107"/>
  <c r="N108"/>
  <c r="N245"/>
  <c r="L244"/>
  <c r="N244" s="1"/>
  <c r="L243"/>
  <c r="N243" s="1"/>
  <c r="L242"/>
  <c r="N242" s="1"/>
  <c r="L241"/>
  <c r="N241" s="1"/>
  <c r="L240"/>
  <c r="N240" s="1"/>
  <c r="N239"/>
  <c r="N238"/>
  <c r="L238"/>
  <c r="N237"/>
  <c r="L237"/>
  <c r="N236"/>
  <c r="L236"/>
  <c r="N235"/>
  <c r="L235"/>
  <c r="N234"/>
  <c r="L234"/>
  <c r="N233"/>
  <c r="N232"/>
  <c r="N231"/>
  <c r="N230"/>
  <c r="N229"/>
  <c r="L229"/>
  <c r="N228"/>
  <c r="L228"/>
  <c r="N227"/>
  <c r="L227"/>
  <c r="N226"/>
  <c r="L226"/>
  <c r="N225"/>
  <c r="M224"/>
  <c r="N224" s="1"/>
  <c r="L224"/>
  <c r="K224"/>
  <c r="M223"/>
  <c r="N223" s="1"/>
  <c r="L223"/>
  <c r="K223"/>
  <c r="M222"/>
  <c r="N222" s="1"/>
  <c r="L222"/>
  <c r="K222"/>
  <c r="M221"/>
  <c r="N221" s="1"/>
  <c r="L221"/>
  <c r="K221"/>
  <c r="M220"/>
  <c r="N220" s="1"/>
  <c r="L220"/>
  <c r="K220"/>
  <c r="N219"/>
  <c r="N218"/>
  <c r="L218"/>
  <c r="N217"/>
  <c r="N216"/>
  <c r="N215"/>
  <c r="N214"/>
  <c r="N213"/>
  <c r="N212"/>
  <c r="N211"/>
  <c r="N210"/>
  <c r="N209"/>
  <c r="N208"/>
  <c r="N207"/>
  <c r="L207"/>
  <c r="N206"/>
  <c r="L206"/>
  <c r="N205"/>
  <c r="M204"/>
  <c r="N204" s="1"/>
  <c r="L204"/>
  <c r="L203"/>
  <c r="N202"/>
  <c r="M201"/>
  <c r="L201"/>
  <c r="L200" s="1"/>
  <c r="M200"/>
  <c r="N200" s="1"/>
  <c r="N199"/>
  <c r="M198"/>
  <c r="N198" s="1"/>
  <c r="L198"/>
  <c r="L197"/>
  <c r="L196" s="1"/>
  <c r="L195" s="1"/>
  <c r="L194" s="1"/>
  <c r="L193" s="1"/>
  <c r="N192"/>
  <c r="M191"/>
  <c r="N191" s="1"/>
  <c r="L191"/>
  <c r="M190"/>
  <c r="N190" s="1"/>
  <c r="L190"/>
  <c r="N189"/>
  <c r="L188"/>
  <c r="N188" s="1"/>
  <c r="M187"/>
  <c r="M186"/>
  <c r="M185"/>
  <c r="M184"/>
  <c r="M183"/>
  <c r="N182"/>
  <c r="L181"/>
  <c r="N181" s="1"/>
  <c r="L180"/>
  <c r="N180" s="1"/>
  <c r="L179"/>
  <c r="N179" s="1"/>
  <c r="L178"/>
  <c r="N178" s="1"/>
  <c r="L177"/>
  <c r="N177" s="1"/>
  <c r="N176"/>
  <c r="M175"/>
  <c r="N175" s="1"/>
  <c r="L175"/>
  <c r="K175"/>
  <c r="M174"/>
  <c r="L174"/>
  <c r="N174" s="1"/>
  <c r="K174"/>
  <c r="M173"/>
  <c r="L173"/>
  <c r="N173" s="1"/>
  <c r="K173"/>
  <c r="N172"/>
  <c r="M171"/>
  <c r="N171" s="1"/>
  <c r="L171"/>
  <c r="K171"/>
  <c r="M170"/>
  <c r="N170" s="1"/>
  <c r="L170"/>
  <c r="K170"/>
  <c r="M169"/>
  <c r="N169" s="1"/>
  <c r="L169"/>
  <c r="K169"/>
  <c r="N168"/>
  <c r="M167"/>
  <c r="N167" s="1"/>
  <c r="L167"/>
  <c r="K167"/>
  <c r="M166"/>
  <c r="L166"/>
  <c r="N166" s="1"/>
  <c r="K166"/>
  <c r="M165"/>
  <c r="L165"/>
  <c r="N165" s="1"/>
  <c r="K165"/>
  <c r="M164"/>
  <c r="L164"/>
  <c r="N164" s="1"/>
  <c r="K164"/>
  <c r="N163"/>
  <c r="L162"/>
  <c r="N162" s="1"/>
  <c r="L161"/>
  <c r="N161" s="1"/>
  <c r="L160"/>
  <c r="N160" s="1"/>
  <c r="N159"/>
  <c r="N158"/>
  <c r="L158"/>
  <c r="N157"/>
  <c r="L157"/>
  <c r="N156"/>
  <c r="L156"/>
  <c r="N155"/>
  <c r="L155"/>
  <c r="M154"/>
  <c r="L154"/>
  <c r="N154" s="1"/>
  <c r="K154"/>
  <c r="M152"/>
  <c r="M151" s="1"/>
  <c r="L152"/>
  <c r="K152"/>
  <c r="K151" s="1"/>
  <c r="L151"/>
  <c r="M150"/>
  <c r="M144" s="1"/>
  <c r="L150"/>
  <c r="K150"/>
  <c r="K144" s="1"/>
  <c r="L148"/>
  <c r="L147"/>
  <c r="L146" s="1"/>
  <c r="L145" s="1"/>
  <c r="L144"/>
  <c r="N143"/>
  <c r="M142"/>
  <c r="N142" s="1"/>
  <c r="L142"/>
  <c r="K142"/>
  <c r="M141"/>
  <c r="N141" s="1"/>
  <c r="L141"/>
  <c r="K141"/>
  <c r="M140"/>
  <c r="N140" s="1"/>
  <c r="L140"/>
  <c r="K140"/>
  <c r="M139"/>
  <c r="N139" s="1"/>
  <c r="L139"/>
  <c r="K139"/>
  <c r="M138"/>
  <c r="N138" s="1"/>
  <c r="L138"/>
  <c r="K138"/>
  <c r="N137"/>
  <c r="M136"/>
  <c r="L136"/>
  <c r="N136" s="1"/>
  <c r="K136"/>
  <c r="M135"/>
  <c r="L135"/>
  <c r="N135" s="1"/>
  <c r="K135"/>
  <c r="M134"/>
  <c r="L134"/>
  <c r="N134" s="1"/>
  <c r="K134"/>
  <c r="N133"/>
  <c r="M132"/>
  <c r="N132" s="1"/>
  <c r="L132"/>
  <c r="K132"/>
  <c r="M131"/>
  <c r="N131" s="1"/>
  <c r="L131"/>
  <c r="K131"/>
  <c r="M130"/>
  <c r="N130" s="1"/>
  <c r="L130"/>
  <c r="K130"/>
  <c r="M129"/>
  <c r="N129" s="1"/>
  <c r="L129"/>
  <c r="K129"/>
  <c r="N128"/>
  <c r="L127"/>
  <c r="N127" s="1"/>
  <c r="L126"/>
  <c r="N126" s="1"/>
  <c r="M125"/>
  <c r="N125" s="1"/>
  <c r="L125"/>
  <c r="K125"/>
  <c r="M124"/>
  <c r="N124" s="1"/>
  <c r="L124"/>
  <c r="K124"/>
  <c r="M123"/>
  <c r="N123" s="1"/>
  <c r="L123"/>
  <c r="K123"/>
  <c r="N122"/>
  <c r="K122"/>
  <c r="M121"/>
  <c r="N121" s="1"/>
  <c r="L121"/>
  <c r="K121"/>
  <c r="N120"/>
  <c r="M119"/>
  <c r="N119" s="1"/>
  <c r="L119"/>
  <c r="K119"/>
  <c r="N118"/>
  <c r="M117"/>
  <c r="N117" s="1"/>
  <c r="L117"/>
  <c r="K117"/>
  <c r="M116"/>
  <c r="N116" s="1"/>
  <c r="L116"/>
  <c r="K116"/>
  <c r="M115"/>
  <c r="N115" s="1"/>
  <c r="L115"/>
  <c r="K115"/>
  <c r="M114"/>
  <c r="N114" s="1"/>
  <c r="L114"/>
  <c r="K114"/>
  <c r="M113"/>
  <c r="N113" s="1"/>
  <c r="L113"/>
  <c r="K113"/>
  <c r="N112"/>
  <c r="M111"/>
  <c r="N111" s="1"/>
  <c r="L111"/>
  <c r="K111"/>
  <c r="M110"/>
  <c r="N110" s="1"/>
  <c r="L110"/>
  <c r="K110"/>
  <c r="M109"/>
  <c r="N109" s="1"/>
  <c r="L109"/>
  <c r="K109"/>
  <c r="L107"/>
  <c r="K107"/>
  <c r="M106"/>
  <c r="N106" s="1"/>
  <c r="L106"/>
  <c r="K106"/>
  <c r="N105"/>
  <c r="M104"/>
  <c r="N104" s="1"/>
  <c r="L104"/>
  <c r="K104"/>
  <c r="M103"/>
  <c r="N103" s="1"/>
  <c r="L103"/>
  <c r="K103"/>
  <c r="M102"/>
  <c r="L102"/>
  <c r="N102" s="1"/>
  <c r="K102"/>
  <c r="M101"/>
  <c r="N101" s="1"/>
  <c r="L101"/>
  <c r="K101"/>
  <c r="M100"/>
  <c r="N100" s="1"/>
  <c r="L100"/>
  <c r="K100"/>
  <c r="L99"/>
  <c r="K99"/>
  <c r="N98"/>
  <c r="M97"/>
  <c r="N97" s="1"/>
  <c r="L97"/>
  <c r="K97"/>
  <c r="N96"/>
  <c r="M95"/>
  <c r="N95" s="1"/>
  <c r="L95"/>
  <c r="K95"/>
  <c r="M94"/>
  <c r="N94" s="1"/>
  <c r="L94"/>
  <c r="K94"/>
  <c r="M93"/>
  <c r="N93" s="1"/>
  <c r="L93"/>
  <c r="K93"/>
  <c r="M92"/>
  <c r="N92" s="1"/>
  <c r="L92"/>
  <c r="K92"/>
  <c r="M91"/>
  <c r="N91" s="1"/>
  <c r="L91"/>
  <c r="K91"/>
  <c r="M90"/>
  <c r="L90"/>
  <c r="N90" s="1"/>
  <c r="K90"/>
  <c r="N89"/>
  <c r="M88"/>
  <c r="N88" s="1"/>
  <c r="L88"/>
  <c r="K88"/>
  <c r="M87"/>
  <c r="N87" s="1"/>
  <c r="L87"/>
  <c r="K87"/>
  <c r="N86"/>
  <c r="M85"/>
  <c r="L85"/>
  <c r="N85" s="1"/>
  <c r="K85"/>
  <c r="M84"/>
  <c r="L84"/>
  <c r="N84" s="1"/>
  <c r="K84"/>
  <c r="M83"/>
  <c r="L83"/>
  <c r="N83" s="1"/>
  <c r="K83"/>
  <c r="N82"/>
  <c r="N81"/>
  <c r="N80"/>
  <c r="N79"/>
  <c r="N78"/>
  <c r="N77"/>
  <c r="N76"/>
  <c r="M75"/>
  <c r="N75" s="1"/>
  <c r="L75"/>
  <c r="K75"/>
  <c r="N74"/>
  <c r="N73"/>
  <c r="L73"/>
  <c r="N72"/>
  <c r="L72"/>
  <c r="N71"/>
  <c r="L71"/>
  <c r="N70"/>
  <c r="L70"/>
  <c r="N69"/>
  <c r="L68"/>
  <c r="N68" s="1"/>
  <c r="L67"/>
  <c r="N67" s="1"/>
  <c r="L66"/>
  <c r="N66" s="1"/>
  <c r="N65"/>
  <c r="N64"/>
  <c r="L64"/>
  <c r="N63"/>
  <c r="L63"/>
  <c r="N62"/>
  <c r="L62"/>
  <c r="N61"/>
  <c r="N60"/>
  <c r="N59"/>
  <c r="N58"/>
  <c r="N57"/>
  <c r="N56"/>
  <c r="N55"/>
  <c r="L55"/>
  <c r="N54"/>
  <c r="L54"/>
  <c r="N53"/>
  <c r="M52"/>
  <c r="N52" s="1"/>
  <c r="L52"/>
  <c r="K52"/>
  <c r="M51"/>
  <c r="N51" s="1"/>
  <c r="L51"/>
  <c r="K51"/>
  <c r="M50"/>
  <c r="N50" s="1"/>
  <c r="L50"/>
  <c r="K50"/>
  <c r="N49"/>
  <c r="N48"/>
  <c r="L48"/>
  <c r="N47"/>
  <c r="L47"/>
  <c r="N46"/>
  <c r="L46"/>
  <c r="M45"/>
  <c r="L45"/>
  <c r="N45" s="1"/>
  <c r="K45"/>
  <c r="M44"/>
  <c r="L44"/>
  <c r="N44" s="1"/>
  <c r="K44"/>
  <c r="N43"/>
  <c r="M42"/>
  <c r="N42" s="1"/>
  <c r="L42"/>
  <c r="K42"/>
  <c r="M41"/>
  <c r="N41" s="1"/>
  <c r="L41"/>
  <c r="K41"/>
  <c r="N40"/>
  <c r="M39"/>
  <c r="L39"/>
  <c r="N39" s="1"/>
  <c r="K39"/>
  <c r="N38"/>
  <c r="M37"/>
  <c r="N37" s="1"/>
  <c r="L37"/>
  <c r="K37"/>
  <c r="N36"/>
  <c r="M35"/>
  <c r="L35"/>
  <c r="N35" s="1"/>
  <c r="K35"/>
  <c r="M34"/>
  <c r="N34" s="1"/>
  <c r="L34"/>
  <c r="K34"/>
  <c r="M33"/>
  <c r="N33" s="1"/>
  <c r="L33"/>
  <c r="K33"/>
  <c r="N32"/>
  <c r="L31"/>
  <c r="N31" s="1"/>
  <c r="L30"/>
  <c r="N30" s="1"/>
  <c r="L29"/>
  <c r="N29" s="1"/>
  <c r="L28"/>
  <c r="N28" s="1"/>
  <c r="N27"/>
  <c r="N26"/>
  <c r="N25"/>
  <c r="N24"/>
  <c r="M23"/>
  <c r="N23" s="1"/>
  <c r="L23"/>
  <c r="K23"/>
  <c r="M22"/>
  <c r="N22" s="1"/>
  <c r="L22"/>
  <c r="K22"/>
  <c r="M21"/>
  <c r="N21" s="1"/>
  <c r="L21"/>
  <c r="K21"/>
  <c r="M20"/>
  <c r="N20" s="1"/>
  <c r="L20"/>
  <c r="K20"/>
  <c r="M19"/>
  <c r="N19" s="1"/>
  <c r="L19"/>
  <c r="K19"/>
  <c r="N18"/>
  <c r="M17"/>
  <c r="L17"/>
  <c r="N17" s="1"/>
  <c r="K17"/>
  <c r="M16"/>
  <c r="L16"/>
  <c r="N16" s="1"/>
  <c r="K16"/>
  <c r="M15"/>
  <c r="L15"/>
  <c r="N15" s="1"/>
  <c r="K15"/>
  <c r="M14"/>
  <c r="L14"/>
  <c r="N14" s="1"/>
  <c r="K14"/>
  <c r="M13"/>
  <c r="L13"/>
  <c r="N13" s="1"/>
  <c r="K13"/>
  <c r="M12"/>
  <c r="L12"/>
  <c r="K12"/>
  <c r="K246" s="1"/>
  <c r="M125" i="1"/>
  <c r="M124" s="1"/>
  <c r="N124" s="1"/>
  <c r="L125"/>
  <c r="L124" s="1"/>
  <c r="L111"/>
  <c r="L110" s="1"/>
  <c r="K111"/>
  <c r="K110" s="1"/>
  <c r="M43"/>
  <c r="M89"/>
  <c r="M88" s="1"/>
  <c r="L88"/>
  <c r="L87" s="1"/>
  <c r="K89"/>
  <c r="K88" s="1"/>
  <c r="N60"/>
  <c r="N61"/>
  <c r="N62"/>
  <c r="N63"/>
  <c r="N64"/>
  <c r="N65"/>
  <c r="N69"/>
  <c r="N73"/>
  <c r="N78"/>
  <c r="N80"/>
  <c r="N81"/>
  <c r="N82"/>
  <c r="N83"/>
  <c r="N84"/>
  <c r="N85"/>
  <c r="N86"/>
  <c r="N90"/>
  <c r="M253"/>
  <c r="M252" s="1"/>
  <c r="N131" i="3"/>
  <c r="N132"/>
  <c r="N133"/>
  <c r="N134"/>
  <c r="N136"/>
  <c r="N137"/>
  <c r="N138"/>
  <c r="N139"/>
  <c r="N140"/>
  <c r="N141"/>
  <c r="N142"/>
  <c r="N143"/>
  <c r="N145"/>
  <c r="N146"/>
  <c r="N147"/>
  <c r="N148"/>
  <c r="N149"/>
  <c r="N150"/>
  <c r="N151"/>
  <c r="N152"/>
  <c r="N153"/>
  <c r="N154"/>
  <c r="N155"/>
  <c r="N156"/>
  <c r="N161"/>
  <c r="N162"/>
  <c r="N216" i="1"/>
  <c r="N223"/>
  <c r="N226"/>
  <c r="M224"/>
  <c r="M221"/>
  <c r="L221"/>
  <c r="N222"/>
  <c r="L224"/>
  <c r="L220" s="1"/>
  <c r="L219" s="1"/>
  <c r="L218" s="1"/>
  <c r="M247"/>
  <c r="M246" s="1"/>
  <c r="M250"/>
  <c r="M249" s="1"/>
  <c r="L250"/>
  <c r="L249" s="1"/>
  <c r="L247"/>
  <c r="N157"/>
  <c r="N146"/>
  <c r="L123"/>
  <c r="L117" s="1"/>
  <c r="M123"/>
  <c r="N116"/>
  <c r="K92"/>
  <c r="K91" s="1"/>
  <c r="K87" s="1"/>
  <c r="K79" s="1"/>
  <c r="K86" i="3" s="1"/>
  <c r="M92" i="1"/>
  <c r="M91" s="1"/>
  <c r="M79" s="1"/>
  <c r="L182"/>
  <c r="L181" s="1"/>
  <c r="L180" s="1"/>
  <c r="M182"/>
  <c r="M181" s="1"/>
  <c r="M185"/>
  <c r="N174"/>
  <c r="N178"/>
  <c r="N183"/>
  <c r="N187"/>
  <c r="K186"/>
  <c r="K185" s="1"/>
  <c r="K184" s="1"/>
  <c r="K182"/>
  <c r="K181" s="1"/>
  <c r="K180" s="1"/>
  <c r="L136"/>
  <c r="L135" s="1"/>
  <c r="M136"/>
  <c r="M135" s="1"/>
  <c r="M134" s="1"/>
  <c r="K136"/>
  <c r="K135" s="1"/>
  <c r="K134" s="1"/>
  <c r="K133" s="1"/>
  <c r="L121"/>
  <c r="M121"/>
  <c r="M120" s="1"/>
  <c r="M119" s="1"/>
  <c r="M118" s="1"/>
  <c r="N122"/>
  <c r="K120"/>
  <c r="K119" s="1"/>
  <c r="K118" s="1"/>
  <c r="L99"/>
  <c r="N13" i="3"/>
  <c r="N14"/>
  <c r="N15"/>
  <c r="N16"/>
  <c r="N17"/>
  <c r="N19"/>
  <c r="N20"/>
  <c r="N21"/>
  <c r="N22"/>
  <c r="N23"/>
  <c r="N24"/>
  <c r="N25"/>
  <c r="N26"/>
  <c r="N27"/>
  <c r="N28"/>
  <c r="N29"/>
  <c r="N30"/>
  <c r="N31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2"/>
  <c r="N83"/>
  <c r="N84"/>
  <c r="N85"/>
  <c r="N87"/>
  <c r="N88"/>
  <c r="N89"/>
  <c r="N90"/>
  <c r="N91"/>
  <c r="N92"/>
  <c r="N93"/>
  <c r="N94"/>
  <c r="N95"/>
  <c r="N96"/>
  <c r="N97"/>
  <c r="N100"/>
  <c r="N101"/>
  <c r="N102"/>
  <c r="N103"/>
  <c r="N104"/>
  <c r="N105"/>
  <c r="N106"/>
  <c r="N109"/>
  <c r="N110"/>
  <c r="N111"/>
  <c r="N112"/>
  <c r="N113"/>
  <c r="N117"/>
  <c r="N118"/>
  <c r="N119"/>
  <c r="N120"/>
  <c r="N121"/>
  <c r="N122"/>
  <c r="N123"/>
  <c r="N124"/>
  <c r="N125"/>
  <c r="N12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19" i="1"/>
  <c r="N25"/>
  <c r="N26"/>
  <c r="N27"/>
  <c r="N28"/>
  <c r="N33"/>
  <c r="N40"/>
  <c r="N42"/>
  <c r="N44"/>
  <c r="N47"/>
  <c r="N53"/>
  <c r="N57"/>
  <c r="N93"/>
  <c r="N100"/>
  <c r="N102"/>
  <c r="N109"/>
  <c r="N132"/>
  <c r="N210"/>
  <c r="N250"/>
  <c r="N251"/>
  <c r="N254"/>
  <c r="N257"/>
  <c r="N258"/>
  <c r="N259"/>
  <c r="N260"/>
  <c r="N261"/>
  <c r="N262"/>
  <c r="N263"/>
  <c r="N264"/>
  <c r="N265"/>
  <c r="N266"/>
  <c r="N268"/>
  <c r="N274"/>
  <c r="N279"/>
  <c r="N280"/>
  <c r="N281"/>
  <c r="N282"/>
  <c r="N288"/>
  <c r="N294"/>
  <c r="M273"/>
  <c r="M272" s="1"/>
  <c r="M271" s="1"/>
  <c r="M270" s="1"/>
  <c r="M269" s="1"/>
  <c r="M209"/>
  <c r="M208"/>
  <c r="M207" s="1"/>
  <c r="M166"/>
  <c r="M164" s="1"/>
  <c r="M158" s="1"/>
  <c r="M156"/>
  <c r="M155" s="1"/>
  <c r="M154" s="1"/>
  <c r="M153" s="1"/>
  <c r="M130" i="3" s="1"/>
  <c r="M145" i="1"/>
  <c r="L162"/>
  <c r="L161" s="1"/>
  <c r="L160" s="1"/>
  <c r="L159" s="1"/>
  <c r="M114"/>
  <c r="M113" s="1"/>
  <c r="M108"/>
  <c r="M107" s="1"/>
  <c r="M106" s="1"/>
  <c r="M105" s="1"/>
  <c r="M101"/>
  <c r="M99"/>
  <c r="M56"/>
  <c r="M55" s="1"/>
  <c r="M54" s="1"/>
  <c r="M49" s="1"/>
  <c r="M48" s="1"/>
  <c r="M55" i="3" s="1"/>
  <c r="M46" i="1"/>
  <c r="M45" s="1"/>
  <c r="M41"/>
  <c r="M39"/>
  <c r="M24"/>
  <c r="M23" s="1"/>
  <c r="M22" s="1"/>
  <c r="M21" s="1"/>
  <c r="M18"/>
  <c r="M17" s="1"/>
  <c r="K273"/>
  <c r="K272" s="1"/>
  <c r="K271" s="1"/>
  <c r="K270" s="1"/>
  <c r="K269" s="1"/>
  <c r="K209"/>
  <c r="K208"/>
  <c r="K207" s="1"/>
  <c r="K166"/>
  <c r="K164" s="1"/>
  <c r="K158" s="1"/>
  <c r="K135" i="3" s="1"/>
  <c r="K156" i="1"/>
  <c r="K155" s="1"/>
  <c r="K154" s="1"/>
  <c r="K153" s="1"/>
  <c r="K130" i="3" s="1"/>
  <c r="K145" i="1"/>
  <c r="K115"/>
  <c r="K114" s="1"/>
  <c r="K113" s="1"/>
  <c r="K108"/>
  <c r="K107" s="1"/>
  <c r="K106" s="1"/>
  <c r="K105" s="1"/>
  <c r="K101"/>
  <c r="K99"/>
  <c r="K56"/>
  <c r="K55" s="1"/>
  <c r="K54" s="1"/>
  <c r="K49" s="1"/>
  <c r="K48" s="1"/>
  <c r="K55" i="3" s="1"/>
  <c r="K45" i="1"/>
  <c r="K41"/>
  <c r="K39"/>
  <c r="K24"/>
  <c r="K23" s="1"/>
  <c r="K22" s="1"/>
  <c r="K21" s="1"/>
  <c r="K18"/>
  <c r="K17" s="1"/>
  <c r="L43"/>
  <c r="L209"/>
  <c r="L208"/>
  <c r="L207" s="1"/>
  <c r="L114"/>
  <c r="L113" s="1"/>
  <c r="K31" i="3"/>
  <c r="K30" s="1"/>
  <c r="K29" s="1"/>
  <c r="K27" s="1"/>
  <c r="K16"/>
  <c r="K15" s="1"/>
  <c r="K14" s="1"/>
  <c r="K13" s="1"/>
  <c r="K25"/>
  <c r="K24" s="1"/>
  <c r="K23" s="1"/>
  <c r="K22" s="1"/>
  <c r="K36"/>
  <c r="K35" s="1"/>
  <c r="K34" s="1"/>
  <c r="K33" s="1"/>
  <c r="K44"/>
  <c r="K43" s="1"/>
  <c r="K42" s="1"/>
  <c r="K41" s="1"/>
  <c r="K48"/>
  <c r="K50"/>
  <c r="K53"/>
  <c r="K52" s="1"/>
  <c r="K59"/>
  <c r="K58" s="1"/>
  <c r="K57" s="1"/>
  <c r="K63"/>
  <c r="K62" s="1"/>
  <c r="K61" s="1"/>
  <c r="K75"/>
  <c r="K74" s="1"/>
  <c r="K73" s="1"/>
  <c r="K79"/>
  <c r="K78" s="1"/>
  <c r="K77" s="1"/>
  <c r="K84"/>
  <c r="K83" s="1"/>
  <c r="K82" s="1"/>
  <c r="K96"/>
  <c r="K95" s="1"/>
  <c r="K94" s="1"/>
  <c r="K103"/>
  <c r="K102" s="1"/>
  <c r="K101" s="1"/>
  <c r="K100" s="1"/>
  <c r="K105"/>
  <c r="K112"/>
  <c r="K111" s="1"/>
  <c r="K110" s="1"/>
  <c r="K109" s="1"/>
  <c r="K119"/>
  <c r="K118" s="1"/>
  <c r="K122"/>
  <c r="K121" s="1"/>
  <c r="K124"/>
  <c r="K133"/>
  <c r="K132" s="1"/>
  <c r="K131" s="1"/>
  <c r="K139"/>
  <c r="K138" s="1"/>
  <c r="K137" s="1"/>
  <c r="K136" s="1"/>
  <c r="K148"/>
  <c r="K147" s="1"/>
  <c r="K146" s="1"/>
  <c r="K152"/>
  <c r="K151" s="1"/>
  <c r="K150" s="1"/>
  <c r="K155"/>
  <c r="K154" s="1"/>
  <c r="K142"/>
  <c r="K141" s="1"/>
  <c r="K160"/>
  <c r="K169"/>
  <c r="K171"/>
  <c r="K176"/>
  <c r="K179"/>
  <c r="K190"/>
  <c r="K196"/>
  <c r="K195" s="1"/>
  <c r="K194" s="1"/>
  <c r="K201"/>
  <c r="K200" s="1"/>
  <c r="K199" s="1"/>
  <c r="K198" s="1"/>
  <c r="K210"/>
  <c r="K209" s="1"/>
  <c r="K208" s="1"/>
  <c r="K207" s="1"/>
  <c r="K206" s="1"/>
  <c r="K216"/>
  <c r="K215" s="1"/>
  <c r="K214" s="1"/>
  <c r="K213" s="1"/>
  <c r="K212" s="1"/>
  <c r="L131" i="1"/>
  <c r="L130" s="1"/>
  <c r="L41"/>
  <c r="L39"/>
  <c r="L38" s="1"/>
  <c r="L37" s="1"/>
  <c r="L46"/>
  <c r="L45" s="1"/>
  <c r="L24"/>
  <c r="L23" s="1"/>
  <c r="L22" s="1"/>
  <c r="L21" s="1"/>
  <c r="L20" s="1"/>
  <c r="L32"/>
  <c r="L31" s="1"/>
  <c r="L30" s="1"/>
  <c r="L29" s="1"/>
  <c r="N29" s="1"/>
  <c r="L18"/>
  <c r="L17" s="1"/>
  <c r="L52"/>
  <c r="L51" s="1"/>
  <c r="L50" s="1"/>
  <c r="N50" s="1"/>
  <c r="L56"/>
  <c r="L55" s="1"/>
  <c r="L54" s="1"/>
  <c r="L68"/>
  <c r="L67" s="1"/>
  <c r="L66" s="1"/>
  <c r="N66" s="1"/>
  <c r="L72"/>
  <c r="L71" s="1"/>
  <c r="L70" s="1"/>
  <c r="N70" s="1"/>
  <c r="L77"/>
  <c r="L76" s="1"/>
  <c r="L75" s="1"/>
  <c r="L74" s="1"/>
  <c r="L92"/>
  <c r="L91" s="1"/>
  <c r="L79" s="1"/>
  <c r="L101"/>
  <c r="L108"/>
  <c r="L107" s="1"/>
  <c r="L106" s="1"/>
  <c r="L105" s="1"/>
  <c r="L173"/>
  <c r="L172" s="1"/>
  <c r="L171" s="1"/>
  <c r="N171" s="1"/>
  <c r="L177"/>
  <c r="L176" s="1"/>
  <c r="L175" s="1"/>
  <c r="N175" s="1"/>
  <c r="L273"/>
  <c r="L272" s="1"/>
  <c r="L271" s="1"/>
  <c r="L270" s="1"/>
  <c r="L192" i="3" s="1"/>
  <c r="L293" i="1"/>
  <c r="L292" s="1"/>
  <c r="L291" s="1"/>
  <c r="L290" s="1"/>
  <c r="L289" s="1"/>
  <c r="N289" s="1"/>
  <c r="L287"/>
  <c r="L286" s="1"/>
  <c r="L285" s="1"/>
  <c r="L284" s="1"/>
  <c r="L283" s="1"/>
  <c r="N283" s="1"/>
  <c r="L278"/>
  <c r="L277" s="1"/>
  <c r="L276" s="1"/>
  <c r="L275" s="1"/>
  <c r="N275" s="1"/>
  <c r="L267"/>
  <c r="N267" s="1"/>
  <c r="L256"/>
  <c r="N256" s="1"/>
  <c r="L253"/>
  <c r="N248"/>
  <c r="L246"/>
  <c r="L215"/>
  <c r="L214" s="1"/>
  <c r="L213" s="1"/>
  <c r="L212" s="1"/>
  <c r="L211" s="1"/>
  <c r="N211" s="1"/>
  <c r="L166"/>
  <c r="L164" s="1"/>
  <c r="L158" s="1"/>
  <c r="L135" i="3" s="1"/>
  <c r="K47" l="1"/>
  <c r="N74" i="1"/>
  <c r="L81" i="3"/>
  <c r="N81" s="1"/>
  <c r="M169" i="1"/>
  <c r="M152" s="1"/>
  <c r="K38"/>
  <c r="K37" s="1"/>
  <c r="N125"/>
  <c r="N123"/>
  <c r="M117"/>
  <c r="L120"/>
  <c r="N247"/>
  <c r="K143"/>
  <c r="K144"/>
  <c r="M144"/>
  <c r="M143"/>
  <c r="N138"/>
  <c r="M296"/>
  <c r="M16"/>
  <c r="M15" s="1"/>
  <c r="M14" s="1"/>
  <c r="L16"/>
  <c r="L15" s="1"/>
  <c r="L14" s="1"/>
  <c r="N253"/>
  <c r="L159" i="3"/>
  <c r="L157" s="1"/>
  <c r="N237" i="1"/>
  <c r="M159" i="3"/>
  <c r="L227" i="1"/>
  <c r="K16"/>
  <c r="K15" s="1"/>
  <c r="K14" s="1"/>
  <c r="K12" i="3" s="1"/>
  <c r="N130" i="1"/>
  <c r="M104"/>
  <c r="N215"/>
  <c r="N213"/>
  <c r="N76"/>
  <c r="N72"/>
  <c r="N68"/>
  <c r="N181"/>
  <c r="N214"/>
  <c r="N212"/>
  <c r="N77"/>
  <c r="N75"/>
  <c r="N71"/>
  <c r="N67"/>
  <c r="N246"/>
  <c r="M245"/>
  <c r="M244" s="1"/>
  <c r="M243" s="1"/>
  <c r="L245"/>
  <c r="L252"/>
  <c r="N221"/>
  <c r="L217"/>
  <c r="L163" i="3" s="1"/>
  <c r="L164"/>
  <c r="N224" i="1"/>
  <c r="M180"/>
  <c r="N113"/>
  <c r="L104"/>
  <c r="M99" i="9"/>
  <c r="N99" s="1"/>
  <c r="N201"/>
  <c r="N12"/>
  <c r="L187"/>
  <c r="L186" s="1"/>
  <c r="L185" s="1"/>
  <c r="L184" s="1"/>
  <c r="L183" s="1"/>
  <c r="L246" s="1"/>
  <c r="M197"/>
  <c r="M203"/>
  <c r="N203" s="1"/>
  <c r="K46" i="3"/>
  <c r="K178"/>
  <c r="N182" i="1"/>
  <c r="N186"/>
  <c r="L119"/>
  <c r="L118" s="1"/>
  <c r="L103" s="1"/>
  <c r="N89"/>
  <c r="N115"/>
  <c r="N114"/>
  <c r="L86" i="3"/>
  <c r="K145"/>
  <c r="M87" i="1"/>
  <c r="N87" s="1"/>
  <c r="N88"/>
  <c r="M86" i="3"/>
  <c r="N225" i="1"/>
  <c r="N249"/>
  <c r="K168" i="3"/>
  <c r="M220" i="1"/>
  <c r="K20"/>
  <c r="N180"/>
  <c r="M184"/>
  <c r="N293"/>
  <c r="N51"/>
  <c r="N31"/>
  <c r="N176"/>
  <c r="N172"/>
  <c r="L185"/>
  <c r="L184" s="1"/>
  <c r="L179" s="1"/>
  <c r="L169" s="1"/>
  <c r="L32" i="3"/>
  <c r="N285" i="1"/>
  <c r="N131"/>
  <c r="N177"/>
  <c r="N173"/>
  <c r="M38"/>
  <c r="K179"/>
  <c r="K169" s="1"/>
  <c r="K144" i="3" s="1"/>
  <c r="K129" s="1"/>
  <c r="N45" i="1"/>
  <c r="N41"/>
  <c r="L134"/>
  <c r="L133" s="1"/>
  <c r="N135"/>
  <c r="N134"/>
  <c r="M133"/>
  <c r="K192" i="3"/>
  <c r="N121" i="1"/>
  <c r="N120"/>
  <c r="N105"/>
  <c r="N99"/>
  <c r="N21"/>
  <c r="N277"/>
  <c r="N43"/>
  <c r="N101"/>
  <c r="N290"/>
  <c r="N286"/>
  <c r="N278"/>
  <c r="N52"/>
  <c r="N32"/>
  <c r="M135" i="3"/>
  <c r="N135" s="1"/>
  <c r="N291" i="1"/>
  <c r="N287"/>
  <c r="N91"/>
  <c r="N108"/>
  <c r="N39"/>
  <c r="N209"/>
  <c r="N292"/>
  <c r="N284"/>
  <c r="N276"/>
  <c r="N106"/>
  <c r="N92"/>
  <c r="N30"/>
  <c r="N18"/>
  <c r="N16"/>
  <c r="N15"/>
  <c r="N17"/>
  <c r="N22"/>
  <c r="N23"/>
  <c r="N24"/>
  <c r="N46"/>
  <c r="N54"/>
  <c r="N55"/>
  <c r="N56"/>
  <c r="N107"/>
  <c r="N136"/>
  <c r="N207"/>
  <c r="N208"/>
  <c r="N272"/>
  <c r="N273"/>
  <c r="N270"/>
  <c r="N271"/>
  <c r="M165"/>
  <c r="L156"/>
  <c r="N156" s="1"/>
  <c r="M98"/>
  <c r="N245"/>
  <c r="L165"/>
  <c r="L170"/>
  <c r="L98"/>
  <c r="L97" s="1"/>
  <c r="L255"/>
  <c r="N255" s="1"/>
  <c r="K165"/>
  <c r="L49"/>
  <c r="L48" s="1"/>
  <c r="L55" i="3" s="1"/>
  <c r="N55" s="1"/>
  <c r="K129" i="1"/>
  <c r="K128" s="1"/>
  <c r="K104"/>
  <c r="K98"/>
  <c r="K97" s="1"/>
  <c r="K96" s="1"/>
  <c r="K95" s="1"/>
  <c r="L269"/>
  <c r="L59"/>
  <c r="N59" s="1"/>
  <c r="K66" i="3"/>
  <c r="K65" s="1"/>
  <c r="K56"/>
  <c r="L12" l="1"/>
  <c r="L11" s="1"/>
  <c r="M193"/>
  <c r="M192" s="1"/>
  <c r="N14" i="1"/>
  <c r="K13"/>
  <c r="N118"/>
  <c r="M157" i="3"/>
  <c r="K167"/>
  <c r="K166" s="1"/>
  <c r="K165" s="1"/>
  <c r="N117" i="1"/>
  <c r="N79"/>
  <c r="L96"/>
  <c r="L95" s="1"/>
  <c r="N133"/>
  <c r="M129"/>
  <c r="M128" s="1"/>
  <c r="M127" s="1"/>
  <c r="N252"/>
  <c r="K152"/>
  <c r="N119"/>
  <c r="N197" i="9"/>
  <c r="M196"/>
  <c r="N187"/>
  <c r="N183"/>
  <c r="N186"/>
  <c r="N185"/>
  <c r="N184"/>
  <c r="L114" i="3"/>
  <c r="M219" i="1"/>
  <c r="N220"/>
  <c r="N269"/>
  <c r="M242"/>
  <c r="M166" i="3"/>
  <c r="L108"/>
  <c r="N185" i="1"/>
  <c r="N170"/>
  <c r="N184"/>
  <c r="M103"/>
  <c r="K127"/>
  <c r="K125" s="1"/>
  <c r="K124" s="1"/>
  <c r="K123" s="1"/>
  <c r="K117" s="1"/>
  <c r="K114" i="3" s="1"/>
  <c r="K116"/>
  <c r="K115" s="1"/>
  <c r="K108"/>
  <c r="K107" s="1"/>
  <c r="L58" i="1"/>
  <c r="N58" s="1"/>
  <c r="N49"/>
  <c r="K94"/>
  <c r="K99" i="3"/>
  <c r="K98" s="1"/>
  <c r="L244" i="1"/>
  <c r="L243" s="1"/>
  <c r="N48"/>
  <c r="K32" i="3"/>
  <c r="K11" s="1"/>
  <c r="M37" i="1"/>
  <c r="N38"/>
  <c r="M97"/>
  <c r="N98"/>
  <c r="N104"/>
  <c r="L155"/>
  <c r="N155" s="1"/>
  <c r="K103" l="1"/>
  <c r="N12" i="3"/>
  <c r="L13" i="1"/>
  <c r="K218" i="3"/>
  <c r="K302" i="1"/>
  <c r="K12" s="1"/>
  <c r="M115" i="3"/>
  <c r="L144"/>
  <c r="L98"/>
  <c r="L94" i="1"/>
  <c r="N37"/>
  <c r="M20"/>
  <c r="M13" s="1"/>
  <c r="L107" i="3"/>
  <c r="N196" i="9"/>
  <c r="M195"/>
  <c r="N169" i="1"/>
  <c r="N103"/>
  <c r="M218"/>
  <c r="N219"/>
  <c r="M165" i="3"/>
  <c r="N108"/>
  <c r="M107"/>
  <c r="N179" i="1"/>
  <c r="N244"/>
  <c r="M96"/>
  <c r="N97"/>
  <c r="L154"/>
  <c r="N154" s="1"/>
  <c r="N107" i="3" l="1"/>
  <c r="N195" i="9"/>
  <c r="M194"/>
  <c r="M217" i="1"/>
  <c r="N218"/>
  <c r="M164" i="3"/>
  <c r="N164" s="1"/>
  <c r="L165"/>
  <c r="N165" s="1"/>
  <c r="L166"/>
  <c r="N166" s="1"/>
  <c r="N20" i="1"/>
  <c r="M11" i="3"/>
  <c r="L242" i="1"/>
  <c r="N243"/>
  <c r="N13"/>
  <c r="M95"/>
  <c r="N96"/>
  <c r="L153"/>
  <c r="L152" s="1"/>
  <c r="L130" i="3" l="1"/>
  <c r="L129" s="1"/>
  <c r="N153" i="1"/>
  <c r="N194" i="9"/>
  <c r="M193"/>
  <c r="M163" i="3"/>
  <c r="N163" s="1"/>
  <c r="N217" i="1"/>
  <c r="M129" i="3"/>
  <c r="N144"/>
  <c r="N242" i="1"/>
  <c r="M98" i="3"/>
  <c r="N98" s="1"/>
  <c r="N99"/>
  <c r="N32"/>
  <c r="M94" i="1"/>
  <c r="N95"/>
  <c r="M302" l="1"/>
  <c r="M12" s="1"/>
  <c r="M218" i="3"/>
  <c r="N130"/>
  <c r="N193" i="9"/>
  <c r="M246"/>
  <c r="N246" s="1"/>
  <c r="N129" i="3"/>
  <c r="N11"/>
  <c r="N94" i="1"/>
  <c r="N152"/>
  <c r="L145" l="1"/>
  <c r="L143" l="1"/>
  <c r="L129" s="1"/>
  <c r="L128" s="1"/>
  <c r="L127" s="1"/>
  <c r="L144"/>
  <c r="N145"/>
  <c r="L302" l="1"/>
  <c r="L12" s="1"/>
  <c r="N143"/>
  <c r="L116" i="3"/>
  <c r="N116" l="1"/>
  <c r="L115"/>
  <c r="L218" s="1"/>
  <c r="N128" i="1"/>
  <c r="N129"/>
  <c r="N114" i="3"/>
  <c r="N127" i="1"/>
  <c r="N115" i="3" l="1"/>
  <c r="N218"/>
  <c r="N302" i="1"/>
  <c r="N12" s="1"/>
</calcChain>
</file>

<file path=xl/sharedStrings.xml><?xml version="1.0" encoding="utf-8"?>
<sst xmlns="http://schemas.openxmlformats.org/spreadsheetml/2006/main" count="7072" uniqueCount="366">
  <si>
    <t>00</t>
  </si>
  <si>
    <t>0</t>
  </si>
  <si>
    <t>0000</t>
  </si>
  <si>
    <t>Наименование</t>
  </si>
  <si>
    <t>Раздел</t>
  </si>
  <si>
    <t>Под-раздел</t>
  </si>
  <si>
    <t>программа</t>
  </si>
  <si>
    <t>подпрограмма</t>
  </si>
  <si>
    <t>основное мероприятие</t>
  </si>
  <si>
    <t>направление расходов</t>
  </si>
  <si>
    <t>Вид рас-ходов</t>
  </si>
  <si>
    <t>Общегосударственные вопросы</t>
  </si>
  <si>
    <t>01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</si>
  <si>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</si>
  <si>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</si>
  <si>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</si>
  <si>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 главы муниципального образования  и его заместителей</t>
  </si>
  <si>
    <t>71</t>
  </si>
  <si>
    <t>Глава муниципального образования</t>
  </si>
  <si>
    <t>1</t>
  </si>
  <si>
    <t>Расходы на содержание  органов местного самоуправления и обеспечение их функций</t>
  </si>
  <si>
    <t>9001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</si>
  <si>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</si>
  <si>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</si>
  <si>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0102</t>
  </si>
  <si>
    <t>7119001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</si>
  <si>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</si>
  <si>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</si>
  <si>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Средства субсидии на софинансирование вопросов местного значения</t>
  </si>
  <si>
    <t xml:space="preserve">Транспортный налог и  налог на имущество </t>
  </si>
  <si>
    <t>Закупка товаров, работ и услуг для государственных (муниципальных) нужд</t>
  </si>
  <si>
    <t>200</t>
  </si>
  <si>
    <t>Обеспечение деятельности Собрания депутатов</t>
  </si>
  <si>
    <t>72</t>
  </si>
  <si>
    <t>Председатель Собрания депутатов</t>
  </si>
  <si>
    <t>0103</t>
  </si>
  <si>
    <t>7219001</t>
  </si>
  <si>
    <t>2</t>
  </si>
  <si>
    <t>Депутаты Собрания депутатов</t>
  </si>
  <si>
    <t>3</t>
  </si>
  <si>
    <t>7239001</t>
  </si>
  <si>
    <t>Возмещение расходов депутатам Собрания депутатов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</si>
  <si>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</si>
  <si>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</si>
  <si>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Государственная программа Архангельской области "Управление государственными финансами и государственным долгом Архангельской области (2014 – 2016 годы)"</t>
  </si>
  <si>
    <t>22</t>
  </si>
  <si>
    <t>Подпрограмма "Организация и обеспечение бюджетного процесса и развитие информационных систем управления финансами в Архангельской области"</t>
  </si>
  <si>
    <t>Осуществление государственных полномочий в сфере административных правонарушений</t>
  </si>
  <si>
    <t>7868</t>
  </si>
  <si>
    <t>Межбюджетные трансферты</t>
  </si>
  <si>
    <t>0104</t>
  </si>
  <si>
    <t>2217868</t>
  </si>
  <si>
    <t>Заместители  главы муниципального образования</t>
  </si>
  <si>
    <t>7129001</t>
  </si>
  <si>
    <t>Обеспечение деятельности органов местного самоуправления</t>
  </si>
  <si>
    <t>75</t>
  </si>
  <si>
    <t>7509001</t>
  </si>
  <si>
    <t>9800</t>
  </si>
  <si>
    <t>9863</t>
  </si>
  <si>
    <t>500</t>
  </si>
  <si>
    <t>7509863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</si>
  <si>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</si>
  <si>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</si>
  <si>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контрольно-счётной палаты</t>
  </si>
  <si>
    <t>74</t>
  </si>
  <si>
    <t>Председатель Контрольно-счётной палаты</t>
  </si>
  <si>
    <t>0106</t>
  </si>
  <si>
    <t>7428001</t>
  </si>
  <si>
    <t>Передача полномочий по внешнему финансовому контролю</t>
  </si>
  <si>
    <t>7439863</t>
  </si>
  <si>
    <t>Обеспечение проведения выборов и референдумов</t>
  </si>
  <si>
    <t>07</t>
  </si>
  <si>
    <t>Обеспечение деятельности  избирательных комиссий</t>
  </si>
  <si>
    <t>73</t>
  </si>
  <si>
    <t>Выборы главы муниципального образования</t>
  </si>
  <si>
    <t>Проведение выборов главы муниципального образования</t>
  </si>
  <si>
    <t>Выборы в Собрание депутатов</t>
  </si>
  <si>
    <t>Проведение выборов в Собрание депутатов</t>
  </si>
  <si>
    <t>Иные бюджетные ассигнования</t>
  </si>
  <si>
    <t>800</t>
  </si>
  <si>
    <t>0107</t>
  </si>
  <si>
    <t>7329116</t>
  </si>
  <si>
    <t>Резервные фонды</t>
  </si>
  <si>
    <t>11</t>
  </si>
  <si>
    <t>Резервный фонд</t>
  </si>
  <si>
    <t>76</t>
  </si>
  <si>
    <t>9120</t>
  </si>
  <si>
    <t xml:space="preserve">01 </t>
  </si>
  <si>
    <t>0111</t>
  </si>
  <si>
    <t>7609120</t>
  </si>
  <si>
    <t>Другие общегосударственные вопросы</t>
  </si>
  <si>
    <t>13</t>
  </si>
  <si>
    <t>12</t>
  </si>
  <si>
    <t>Подпрограмма "Поддержание устойчивого исполнения бюджетов муниципальных образований Архангельской области и Ненецкого автономного округа"</t>
  </si>
  <si>
    <t>Софинансирование вопросов местного значения</t>
  </si>
  <si>
    <t>Предоставление субсидий бюджетным, автономным учреждениям и иным некоммерческим организациям</t>
  </si>
  <si>
    <t>600</t>
  </si>
  <si>
    <t>Прочие выплаты по обязательствам государства</t>
  </si>
  <si>
    <t>9003</t>
  </si>
  <si>
    <t xml:space="preserve">000 </t>
  </si>
  <si>
    <t>0113</t>
  </si>
  <si>
    <t>7509003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</si>
  <si>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</si>
  <si>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</si>
  <si>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</si>
  <si>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5118</t>
  </si>
  <si>
    <t>0203</t>
  </si>
  <si>
    <t>2215118</t>
  </si>
  <si>
    <t>100,200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</si>
  <si>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</si>
  <si>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</si>
  <si>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</si>
  <si>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08</t>
  </si>
  <si>
    <t>Националная экономика</t>
  </si>
  <si>
    <t>Дорожное хозяйство,дорожные фонды</t>
  </si>
  <si>
    <t>Капитальный ремонт,ремонт и содержание муниципальных автомобильных дорог</t>
  </si>
  <si>
    <t>9302</t>
  </si>
  <si>
    <t>0409</t>
  </si>
  <si>
    <t>0219302</t>
  </si>
  <si>
    <t>Жилищно-коммунальное хозяйство</t>
  </si>
  <si>
    <t>05</t>
  </si>
  <si>
    <t>Жилищное хозяйство</t>
  </si>
  <si>
    <t>82</t>
  </si>
  <si>
    <t>Мероприятия в области жилищного хозяйства</t>
  </si>
  <si>
    <t>9351</t>
  </si>
  <si>
    <t>0501</t>
  </si>
  <si>
    <t>8209351</t>
  </si>
  <si>
    <t>Коммунальное хозяйство</t>
  </si>
  <si>
    <t>9352</t>
  </si>
  <si>
    <t>8209352</t>
  </si>
  <si>
    <t>Благоустройство</t>
  </si>
  <si>
    <t xml:space="preserve">05 </t>
  </si>
  <si>
    <t>9353</t>
  </si>
  <si>
    <t>0503</t>
  </si>
  <si>
    <t>8209353</t>
  </si>
  <si>
    <t>Образование</t>
  </si>
  <si>
    <t>Молодёжная политика и оздоровление детей</t>
  </si>
  <si>
    <t xml:space="preserve">Муниципальная программа МО "_________________"  </t>
  </si>
  <si>
    <t>Мероприятия в сфере патриотического воспитания граждан и муниципальной  молодежной политики</t>
  </si>
  <si>
    <t>9042</t>
  </si>
  <si>
    <t xml:space="preserve">Культура, кинематография </t>
  </si>
  <si>
    <t>Культура</t>
  </si>
  <si>
    <t>Муниципальная программа МО "_________________"  "Организация работы учреждений культуры"</t>
  </si>
  <si>
    <t>Расходы на обеспечение деятельности подведомственных учреждений</t>
  </si>
  <si>
    <t>9010</t>
  </si>
  <si>
    <t>0801</t>
  </si>
  <si>
    <t>0109010</t>
  </si>
  <si>
    <t xml:space="preserve">Подпрограмма " Обеспечение деятельности музеев"     </t>
  </si>
  <si>
    <t>Функционирование муниципальных музеев</t>
  </si>
  <si>
    <t>Предоставление субсидий бюджетным, автономным и иным некоммерческим организациям</t>
  </si>
  <si>
    <t>Ведомственные субсидии бюджетным,автономным и иным некоммерческим организациям</t>
  </si>
  <si>
    <t>Мероприятия в свере культуры и искусства</t>
  </si>
  <si>
    <t>9040</t>
  </si>
  <si>
    <t>0109040</t>
  </si>
  <si>
    <t>Подпрограмма "Проведение  мероприятий культуры районного значения и участие в мероприятиях культуры областного и федерального значения"</t>
  </si>
  <si>
    <t>Мероприятия в сфере культуры и искусства</t>
  </si>
  <si>
    <t>Социальная политика</t>
  </si>
  <si>
    <t xml:space="preserve">10 </t>
  </si>
  <si>
    <t xml:space="preserve">00 </t>
  </si>
  <si>
    <t>Пенсионное обеспечение</t>
  </si>
  <si>
    <t>10</t>
  </si>
  <si>
    <t xml:space="preserve">Доплаты к пенсиям муниципальных  служащих </t>
  </si>
  <si>
    <t>9701</t>
  </si>
  <si>
    <t>Социальное обеспечение и иные выплаты населению</t>
  </si>
  <si>
    <t>300</t>
  </si>
  <si>
    <t>1001</t>
  </si>
  <si>
    <t>7509701</t>
  </si>
  <si>
    <t>Социальное обеспечение населения</t>
  </si>
  <si>
    <t xml:space="preserve"> Исполнение публичных  нормативных обязательств  </t>
  </si>
  <si>
    <t>9022</t>
  </si>
  <si>
    <t>1003</t>
  </si>
  <si>
    <t>7509022</t>
  </si>
  <si>
    <t>Расходы по Красному кресту</t>
  </si>
  <si>
    <t>Физическая культура и спорт</t>
  </si>
  <si>
    <t>Физическая культура</t>
  </si>
  <si>
    <t>Расходы в области физической культуры и спорта</t>
  </si>
  <si>
    <t>83</t>
  </si>
  <si>
    <t>Мероприятия в области физической культуры и спорта</t>
  </si>
  <si>
    <t>9043</t>
  </si>
  <si>
    <t>1101</t>
  </si>
  <si>
    <t>8309043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</si>
  <si>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</si>
  <si>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</si>
  <si>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</si>
  <si>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>77</t>
  </si>
  <si>
    <t>Процентные платежи по муниципальному долгу</t>
  </si>
  <si>
    <t>9172</t>
  </si>
  <si>
    <t>Обслуживание государственного (муниципального) долга</t>
  </si>
  <si>
    <t>700</t>
  </si>
  <si>
    <t>1301</t>
  </si>
  <si>
    <t>7709172</t>
  </si>
  <si>
    <t>ИТОГО</t>
  </si>
  <si>
    <t>9004</t>
  </si>
  <si>
    <t>Осуществление полномочий по внешнему финансовому контролю</t>
  </si>
  <si>
    <t xml:space="preserve"> КЦСР</t>
  </si>
  <si>
    <t>9304</t>
  </si>
  <si>
    <t>9920</t>
  </si>
  <si>
    <t>8304</t>
  </si>
  <si>
    <t>240</t>
  </si>
  <si>
    <t xml:space="preserve"> Мероприятия по организации  в границах сельских поселений  электро-, тепло-, газо- и водоснабжения населения, водоотведения, снабжения населения топливом</t>
  </si>
  <si>
    <t>16</t>
  </si>
  <si>
    <t>Мероприятия в области коммунального хозяйства</t>
  </si>
  <si>
    <t>Непрограммные расходы в области жилищно-коммунального хозяйства</t>
  </si>
  <si>
    <t xml:space="preserve"> Мероприятия по  сбору и вывозу  бытовых отходов и мусора</t>
  </si>
  <si>
    <t xml:space="preserve"> Мероприятия  по организации и содержанию мест захоронения на территории сельских поселений</t>
  </si>
  <si>
    <t>8353</t>
  </si>
  <si>
    <t>Муниципальная программа МО "Вельский муниципальный район"«Защита населения и территории Вельского района от чрезвычайных ситуаций, обеспечение пожарной безопасности на 2016-2018 годы»</t>
  </si>
  <si>
    <t>Финансовая поддержка добровольной пожарной охраны поселений</t>
  </si>
  <si>
    <t>8154</t>
  </si>
  <si>
    <t>Мероприятия в сфере обеспечения деятельности аварийно-спасательной службы, осуществляемые  органами местного самоуправления</t>
  </si>
  <si>
    <t>Иные закупки товаров,работ,услуг для государственных (муниципальных) нужд</t>
  </si>
  <si>
    <t>Расходы на выплаты персоналу казенных учреждений</t>
  </si>
  <si>
    <t>Расходы на выплаты персоналу государственных (муниципальных) органов</t>
  </si>
  <si>
    <t>120</t>
  </si>
  <si>
    <t>Госмударственная программа Архангельской области "Управление государственными финансами и государственным долгом Архангельской области на 2014-2017 годы"</t>
  </si>
  <si>
    <t>Осуществление полномочий по исполнению бюджетов поселений</t>
  </si>
  <si>
    <t>Иные межбюджетные трансферты</t>
  </si>
  <si>
    <t>540</t>
  </si>
  <si>
    <t>Резервные средства</t>
  </si>
  <si>
    <t>870</t>
  </si>
  <si>
    <t>Исполнение судебных актов</t>
  </si>
  <si>
    <t>830</t>
  </si>
  <si>
    <t>110</t>
  </si>
  <si>
    <t xml:space="preserve"> Мероприятия  в области благоустройства территорий</t>
  </si>
  <si>
    <t>Субсидии бюджетным учреждениям</t>
  </si>
  <si>
    <t>610</t>
  </si>
  <si>
    <t>320</t>
  </si>
  <si>
    <t>Публичные нормативные социальные выплаты гражданам</t>
  </si>
  <si>
    <t>310</t>
  </si>
  <si>
    <t>Социальные выплаты нражданам,кроме пубдичных нормативных социальных выплат</t>
  </si>
  <si>
    <t>730</t>
  </si>
  <si>
    <t>Обслуживание муниципального долга</t>
  </si>
  <si>
    <t>9115</t>
  </si>
  <si>
    <t xml:space="preserve">Проведение выборов в Собрание депутатов </t>
  </si>
  <si>
    <t>9116</t>
  </si>
  <si>
    <t>Резервный фонд  администрации МО "________________"</t>
  </si>
  <si>
    <t xml:space="preserve"> для сравнения  2015 год</t>
  </si>
  <si>
    <t>Глава</t>
  </si>
  <si>
    <t>763</t>
  </si>
  <si>
    <t xml:space="preserve"> Неиспользованные остатки бюджетных средств в рамках Дорожного фонда МО "Усть-Вельское" 2015 год</t>
  </si>
  <si>
    <t>Муниципальная программа МО "Вельский муниципальный район" "Жилищно-коммунальное хозяйство и благоустройство на 2016-2018 годы"</t>
  </si>
  <si>
    <t>Исполнение полномочий муниципального района по содержанию и ремонту автодорог муниципального значения, расположенных в границах  поселения</t>
  </si>
  <si>
    <t>Ведомственная  структура расходов бюджета</t>
  </si>
  <si>
    <t>Муниципальная программа МО "Вельский муниципальный район" "Поддержка в области дорожной деятельности и пассажирских перевозок на 2016-2017 годы"</t>
  </si>
  <si>
    <t>Распределение расходов бюджета  по разделам и подразделам</t>
  </si>
  <si>
    <t xml:space="preserve">Доплаты к пенсиям муниципальных служащих </t>
  </si>
  <si>
    <t>8823</t>
  </si>
  <si>
    <t>60</t>
  </si>
  <si>
    <t>8152</t>
  </si>
  <si>
    <t>Непрограммные расходы в области национальной безопасности и правоохранительной деятельности</t>
  </si>
  <si>
    <t>Мероприятия в сфере гражданской обороны и защиты населения и территории Архангельской области от чрезвычайных ситуаций, осуществляемые органами местного самоуправления</t>
  </si>
  <si>
    <t>Мероприятия в области благоустройства</t>
  </si>
  <si>
    <t>850</t>
  </si>
  <si>
    <t>Уплата налогов, сборов и иных платежей</t>
  </si>
  <si>
    <t>Первонач. план, тыс.руб.</t>
  </si>
  <si>
    <t>% исполнения</t>
  </si>
  <si>
    <t>Обеспечение пожарной безопасности</t>
  </si>
  <si>
    <t>761</t>
  </si>
  <si>
    <t>Расходы в области национальной безопасности и правоохранительной деятельности</t>
  </si>
  <si>
    <t>80</t>
  </si>
  <si>
    <t>Обеспечение первичных мер пожарной безопасности в границах населенных пунктов поселения</t>
  </si>
  <si>
    <t>Осуществление полномочий по обеспечению первичных мер пожарной безопасности в границах населенных пунктов поселения</t>
  </si>
  <si>
    <t>9153</t>
  </si>
  <si>
    <t xml:space="preserve">03 </t>
  </si>
  <si>
    <t>Муниципальная программа МО "Вельский муниципальный район" "Поддержка в области дорожной деятельности и пассажирских автоперевозок на 2016-2017 годы"</t>
  </si>
  <si>
    <t>Подпрограмма "Развитие и совершенствование сети автомобильных дорог общего пользования местного значения в Вельском районе"</t>
  </si>
  <si>
    <t>Содержание автомобильных дорог общего пользования местного значения и искусственных сооружений на них, а также других объектов транспортной инфраструктуры</t>
  </si>
  <si>
    <t>8302</t>
  </si>
  <si>
    <t>Мероприятия в сфере дорожного хозяйства</t>
  </si>
  <si>
    <t>Организация дорожного движения</t>
  </si>
  <si>
    <t>Мероприятия по  сбору и вывозу  бытовых отходов и мусора</t>
  </si>
  <si>
    <t>Мероприятия  в области благоустройства территорий</t>
  </si>
  <si>
    <t>Мероприятия  по организации и содержанию мест захоронения на территории сельских поселений</t>
  </si>
  <si>
    <t>756</t>
  </si>
  <si>
    <t>Иные выплаты населению</t>
  </si>
  <si>
    <t>360</t>
  </si>
  <si>
    <t xml:space="preserve"> </t>
  </si>
  <si>
    <t>Муниципальная программа МО "Вельский муниципальный район" "Развитие территориального общественного самоуправления Вельского района" на 2017-2018 годы"</t>
  </si>
  <si>
    <t>Организация и проведение ежегодного конкурса проектов ТОС "Общественная инициатива"</t>
  </si>
  <si>
    <t>Развитие территориального общественного самоуправления в Архангельской области</t>
  </si>
  <si>
    <t>7842</t>
  </si>
  <si>
    <t>Развитие территориального общественного самоуправления в Вельском районе</t>
  </si>
  <si>
    <t>S842</t>
  </si>
  <si>
    <t xml:space="preserve">Охрана окружающей среды </t>
  </si>
  <si>
    <t>Другие вопросы в области охраны окружающей среды</t>
  </si>
  <si>
    <t>Непрограммные расходы в сфере культуры</t>
  </si>
  <si>
    <t>9601</t>
  </si>
  <si>
    <t>9048</t>
  </si>
  <si>
    <t>Расходы органов местного самоуправления в сфере общегосударственных вопросов</t>
  </si>
  <si>
    <t>Уточнение , тыс.руб.</t>
  </si>
  <si>
    <t>Исполнение на 01.01.2018, тыс.руб.</t>
  </si>
  <si>
    <t>9823</t>
  </si>
  <si>
    <t>Уплата прочих налогов, сборов</t>
  </si>
  <si>
    <t>Приложение № 7 к решению Совета</t>
  </si>
  <si>
    <t>Распределение расходов бюджета по разделам, подразделам, целевым статьям и видам расходов функциональной классификации расходов бюджета РФ МО "Пакшеньгское" за  2017 год</t>
  </si>
  <si>
    <t xml:space="preserve">депутатов </t>
  </si>
  <si>
    <t>"Об исполнения бюджета муниципального образования "Пакшеньгское" за 2017 год" № 48 от 26 апреля 2018 г.</t>
  </si>
  <si>
    <t>S808</t>
  </si>
  <si>
    <t>19</t>
  </si>
  <si>
    <t>Подпрограмма "Создание условий для реализации муниципальной программы "Мероприятия в области строительства, архитектуры и градостроительства; разработка генеральных планов и правил землепользования и застройки"</t>
  </si>
  <si>
    <t>Разработка генеральных планов и правил землепользования и застройки</t>
  </si>
  <si>
    <t>8242</t>
  </si>
  <si>
    <t>Мероприятия в области строительства, архитектуры и градостроительства; разработка генеральных планов и правил землепользования и застройки"</t>
  </si>
  <si>
    <t>Государственная программа Архангельской области "Управление государственными финансами и государственным долгом Архангельской области"</t>
  </si>
  <si>
    <t>Закупка товаров, работ и услуг для обеспечения государственных (муниципальных) нужд</t>
  </si>
  <si>
    <t>Иные закупки товаров,работ,услуг для обеспечения государственных (муниципальных) нужд</t>
  </si>
  <si>
    <t>Муниципальная программа МО "Вельский муниципальный район" "Управление муниципальными финансами в МО "Вельский муниципальный район" на 2017-2021 годы"</t>
  </si>
  <si>
    <t>Подпрограмма "Поддержание устойчивого исполнения бюджетов муниципальных образованийпоселений" Поддержка мер по обеспечению сбалансированности местных бюджетов</t>
  </si>
  <si>
    <t>8802</t>
  </si>
  <si>
    <t>Муниципальная программа МО "Вельский муниципальный район" "Поддержка в области дорожной деятельности и пассажирских автоперевозок"</t>
  </si>
  <si>
    <t>Муниципальня программа МО "Вельский муниципальный район" "Обеспечение качественным, доступным жильем и объектами инженерной инфраструктуры населения Вельского района"</t>
  </si>
  <si>
    <t>Муниципальная программа МО "Вельский муниципальный район" "Жилищно-коммунальное хозяйство и благоустройство"</t>
  </si>
  <si>
    <t>Муниципальная программа МО "Вельский муниципальный район" "Обеспечение общественного порядка, профилактика преступности, коррупции"</t>
  </si>
  <si>
    <t>Подпрограмма "Профилактика безнадзорности и правонарушений несовершеннолетних"</t>
  </si>
  <si>
    <t>8046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</si>
  <si>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</si>
  <si>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Расходы на выплаты персоналу казенных учреждений</t>
  </si>
  <si>
    <t>Закупка товаров, работ, услуг для казенных учреждений</t>
  </si>
  <si>
    <t>Прочая закупка товаров, работ, услуг.</t>
  </si>
  <si>
    <t>Муниципальная программа МО "Вельский муниципальный район" "Развитие территориального общественного самоуправления Вельского района"</t>
  </si>
  <si>
    <t>Молодежная политика и оздоровление детей</t>
  </si>
  <si>
    <t xml:space="preserve">Культура и кинематография </t>
  </si>
  <si>
    <t>Администрация МО "Пежемское"</t>
  </si>
  <si>
    <t>757</t>
  </si>
  <si>
    <t>Оценка недвижимости, признание прав и регулирование отношений по муниципальной собственности</t>
  </si>
  <si>
    <t>78</t>
  </si>
  <si>
    <t>Подпрограмма "Развитие и совершенствование сети автомобильных дорог общего пользования местного значения в Вельском районе" Ремонт автомобильных дорог</t>
  </si>
  <si>
    <t>Муниципальная программа МО "Вельский муниципальный район" "Формирование комфортной городской среды на территории МО "Вельский муниципальный район"</t>
  </si>
  <si>
    <t>Федеральный проект "Формирование комфортной городской среды"Реализация программ формирования современной городской среды</t>
  </si>
  <si>
    <t>24</t>
  </si>
  <si>
    <t>F2</t>
  </si>
  <si>
    <t>5555</t>
  </si>
  <si>
    <t>Ремонт автомобильных дорог общего пользования местного значения и искусственных сооружений на них; Мероприятия в сфере дорожного хозяйства</t>
  </si>
  <si>
    <t>Подпрограмма "Развитие и совершенствование сети автомобильных дорог общего пользования местного значения в Вельском районе" Организация дорожного движения Мероприятия в сфере дорожного хозяйства</t>
  </si>
  <si>
    <t>Организация дорожного движения Мероприятия в сфере дорожного хозяйства</t>
  </si>
  <si>
    <t>64</t>
  </si>
  <si>
    <t>9555</t>
  </si>
  <si>
    <t>Софинансирование муниципальных программ формирования современной городской среды</t>
  </si>
  <si>
    <t xml:space="preserve">Организация временного трудоустройства подростков, оказавшихся в трудной жизненной ситуации </t>
  </si>
  <si>
    <t>Мероприятия, проводимые в целях предупреждения правонарушений несовершеннолетних</t>
  </si>
  <si>
    <t>Мероприятия по обеспечению первичных мер пожарной безопасности в границах населенных пунктов поселения,осуществляемые органами местного самоуправления</t>
  </si>
  <si>
    <t>Обеспечение первичных мер пожарной безопасности в границах населенных пунктов сельского поселения</t>
  </si>
  <si>
    <t>Муниципальная программа МО "Вельский муниципальный район" "Развитие территориального общественного самоуправления Вельского района"Организация и проведение ежегодного конкурса проектов ТОС "Общественная инициатива"</t>
  </si>
  <si>
    <t>Гражданская оборона и защита населения и территорий муниципального образования от чрезвычайных ситуаций, осуществляемые органами местного самоуправления</t>
  </si>
  <si>
    <t>Приложение № 3 к решению Совета</t>
  </si>
  <si>
    <t xml:space="preserve"> План на 01.01.2020 год, тыс.руб.</t>
  </si>
  <si>
    <t>Приложение № 5 к решению Совета</t>
  </si>
  <si>
    <t>Резервный фонд  администрации муниципального образования</t>
  </si>
  <si>
    <t>План на 30.06.2020 год , тыс.руб.</t>
  </si>
  <si>
    <t>Исполнено на 30.06.2020, тыс.руб.</t>
  </si>
  <si>
    <t>8151</t>
  </si>
  <si>
    <t>Муниципальная программа МО "Вельский муниципальный район"«Защита населения и территории Вельского района от чрезвычайных ситуаций, обеспечение пожарной безопасности на 2019-2021 г»</t>
  </si>
  <si>
    <t>Муниципальная программа МО "Вельский муниципальный район" "Развитие территориального общественного самоуправления Вельского района" на 2019-2021 годы"</t>
  </si>
  <si>
    <t>Организация и проведение ежегодного конкурса проектов ТОС "Общественная инициатива" Развитие территориального общественного самоуправления</t>
  </si>
  <si>
    <t>Муниципальная программа МО "Вельский муниципальный район"" Жилищно-коммунальное хозяйство и благоустройство на 2019-2021 годы"</t>
  </si>
  <si>
    <t>Мероприятия по  сбору и вывозу  бытовых отходов и мусора. Мероприятия в области благоустройства территории</t>
  </si>
  <si>
    <t>Мероприятия по организации и содержанию мест захоронения на территории сельских поселений. Мероприятия в области благоустройства территории</t>
  </si>
  <si>
    <t>акупка товаров, работ и услуг для обеспечения  государственных (муниципальных) нужд</t>
  </si>
  <si>
    <t>Закупка товаров, работ и услуг для обеспечения  государственных (муниципальных) нужд</t>
  </si>
  <si>
    <t>Иные закупки товаров,работ,услуг для обеспечения  государственных (муниципальных) нужд</t>
  </si>
  <si>
    <t xml:space="preserve"> фукциональной классификации расходов бюджетов РФ МО "Пежемское" за 9 месяцев 2020 года</t>
  </si>
  <si>
    <t>План на 30.09.2020 год, тыс.руб.</t>
  </si>
  <si>
    <t>Исполнено на 30.09.2020, тыс.руб.</t>
  </si>
  <si>
    <t>МО"Пежемское" за 9 месяцев 2020 года</t>
  </si>
  <si>
    <t>"Об исполнения бюджета муниципального образования "Пежемское" за 9 месяцев 2020 года" № 133  от 28 декабря 2020 г.</t>
  </si>
  <si>
    <t>"Об исполнения бюджета муниципального образования "Пежемское" за 9 месяцев 2020 год" № 133  от 28 декабря 2020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</si>
</sst>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5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97">
    <xf numFmtId="0" fontId="0" fillId="0" borderId="0" xfId="0"/>
    <xf numFmtId="0" fontId="0" fillId="24" borderId="0" xfId="0" applyFill="1"/>
    <xf numFmtId="49" fontId="21" fillId="24" borderId="10" xfId="0" applyNumberFormat="1" applyFont="1" applyFill="1" applyBorder="1" applyAlignment="1">
      <alignment horizontal="center"/>
    </xf>
    <xf numFmtId="0" fontId="21" fillId="24" borderId="10" xfId="0" applyFont="1" applyFill="1" applyBorder="1" applyAlignment="1">
      <alignment horizontal="center" wrapText="1"/>
    </xf>
    <xf numFmtId="0" fontId="21" fillId="24" borderId="10" xfId="0" applyFont="1" applyFill="1" applyBorder="1" applyAlignment="1">
      <alignment horizontal="center"/>
    </xf>
    <xf numFmtId="49" fontId="24" fillId="24" borderId="10" xfId="0" applyNumberFormat="1" applyFont="1" applyFill="1" applyBorder="1" applyAlignment="1">
      <alignment wrapText="1"/>
    </xf>
    <xf numFmtId="49" fontId="24" fillId="24" borderId="10" xfId="0" applyNumberFormat="1" applyFont="1" applyFill="1" applyBorder="1" applyAlignment="1">
      <alignment horizontal="center" wrapText="1"/>
    </xf>
    <xf numFmtId="49" fontId="24" fillId="24" borderId="10" xfId="0" applyNumberFormat="1" applyFont="1" applyFill="1" applyBorder="1" applyAlignment="1">
      <alignment horizontal="center"/>
    </xf>
    <xf numFmtId="0" fontId="25" fillId="24" borderId="10" xfId="0" applyFont="1" applyFill="1" applyBorder="1" applyAlignment="1">
      <alignment horizontal="left" vertical="center" wrapText="1"/>
    </xf>
    <xf numFmtId="49" fontId="21" fillId="24" borderId="10" xfId="0" applyNumberFormat="1" applyFont="1" applyFill="1" applyBorder="1" applyAlignment="1">
      <alignment horizontal="center" wrapText="1"/>
    </xf>
    <xf numFmtId="49" fontId="21" fillId="24" borderId="10" xfId="0" applyNumberFormat="1" applyFont="1" applyFill="1" applyBorder="1" applyAlignment="1">
      <alignment wrapText="1"/>
    </xf>
    <xf numFmtId="0" fontId="21" fillId="24" borderId="11" xfId="0" applyFont="1" applyFill="1" applyBorder="1" applyAlignment="1">
      <alignment horizontal="left" vertical="center" wrapText="1"/>
    </xf>
    <xf numFmtId="49" fontId="0" fillId="0" borderId="0" xfId="0" applyNumberFormat="1"/>
    <xf numFmtId="49" fontId="26" fillId="0" borderId="0" xfId="0" applyNumberFormat="1" applyFont="1" applyAlignment="1">
      <alignment horizontal="center"/>
    </xf>
    <xf numFmtId="0" fontId="21" fillId="24" borderId="10" xfId="0" applyFont="1" applyFill="1" applyBorder="1" applyAlignment="1">
      <alignment horizontal="left" vertical="center" wrapText="1"/>
    </xf>
    <xf numFmtId="0" fontId="21" fillId="24" borderId="12" xfId="0" applyFont="1" applyFill="1" applyBorder="1" applyAlignment="1">
      <alignment horizontal="left" vertical="center" wrapText="1"/>
    </xf>
    <xf numFmtId="0" fontId="21" fillId="24" borderId="13" xfId="0" applyFont="1" applyFill="1" applyBorder="1" applyAlignment="1">
      <alignment horizontal="left" vertical="center" wrapText="1"/>
    </xf>
    <xf numFmtId="49" fontId="21" fillId="24" borderId="10" xfId="0" applyNumberFormat="1" applyFont="1" applyFill="1" applyBorder="1" applyAlignment="1">
      <alignment horizontal="left" vertical="center" wrapText="1"/>
    </xf>
    <xf numFmtId="0" fontId="21" fillId="24" borderId="10" xfId="0" applyFont="1" applyFill="1" applyBorder="1" applyAlignment="1">
      <alignment wrapText="1"/>
    </xf>
    <xf numFmtId="0" fontId="21" fillId="24" borderId="10" xfId="36" applyFont="1" applyFill="1" applyBorder="1" applyAlignment="1">
      <alignment horizontal="left" vertical="center" wrapText="1"/>
    </xf>
    <xf numFmtId="0" fontId="21" fillId="24" borderId="10" xfId="36" applyNumberFormat="1" applyFont="1" applyFill="1" applyBorder="1" applyAlignment="1">
      <alignment horizontal="left" vertical="center" wrapText="1"/>
    </xf>
    <xf numFmtId="0" fontId="21" fillId="24" borderId="10" xfId="0" applyFont="1" applyFill="1" applyBorder="1"/>
    <xf numFmtId="49" fontId="26" fillId="24" borderId="0" xfId="0" applyNumberFormat="1" applyFont="1" applyFill="1" applyAlignment="1">
      <alignment horizontal="center"/>
    </xf>
    <xf numFmtId="0" fontId="24" fillId="24" borderId="13" xfId="0" applyFont="1" applyFill="1" applyBorder="1" applyAlignment="1">
      <alignment horizontal="left" vertical="center" wrapText="1"/>
    </xf>
    <xf numFmtId="0" fontId="21" fillId="24" borderId="0" xfId="0" applyFont="1" applyFill="1"/>
    <xf numFmtId="49" fontId="26" fillId="24" borderId="0" xfId="0" applyNumberFormat="1" applyFont="1" applyFill="1"/>
    <xf numFmtId="49" fontId="26" fillId="0" borderId="0" xfId="0" applyNumberFormat="1" applyFont="1"/>
    <xf numFmtId="0" fontId="24" fillId="24" borderId="10" xfId="0" applyFont="1" applyFill="1" applyBorder="1" applyAlignment="1">
      <alignment wrapText="1"/>
    </xf>
    <xf numFmtId="0" fontId="21" fillId="24" borderId="14" xfId="0" applyFont="1" applyFill="1" applyBorder="1" applyAlignment="1">
      <alignment horizontal="left" vertical="center" wrapText="1"/>
    </xf>
    <xf numFmtId="49" fontId="21" fillId="24" borderId="10" xfId="0" applyNumberFormat="1" applyFont="1" applyFill="1" applyBorder="1" applyAlignment="1">
      <alignment vertical="center" wrapText="1"/>
    </xf>
    <xf numFmtId="0" fontId="21" fillId="24" borderId="0" xfId="0" applyFont="1" applyFill="1" applyAlignment="1">
      <alignment wrapText="1"/>
    </xf>
    <xf numFmtId="0" fontId="24" fillId="24" borderId="10" xfId="0" applyFont="1" applyFill="1" applyBorder="1"/>
    <xf numFmtId="0" fontId="21" fillId="25" borderId="13" xfId="0" applyFont="1" applyFill="1" applyBorder="1" applyAlignment="1">
      <alignment vertical="center" wrapText="1"/>
    </xf>
    <xf numFmtId="0" fontId="27" fillId="26" borderId="10" xfId="0" applyFont="1" applyFill="1" applyBorder="1" applyAlignment="1">
      <alignment horizontal="left" vertical="center" wrapText="1"/>
    </xf>
    <xf numFmtId="0" fontId="25" fillId="26" borderId="15" xfId="0" applyFont="1" applyFill="1" applyBorder="1" applyAlignment="1">
      <alignment vertical="top" wrapText="1"/>
    </xf>
    <xf numFmtId="0" fontId="21" fillId="24" borderId="16" xfId="0" applyFont="1" applyFill="1" applyBorder="1" applyAlignment="1">
      <alignment horizontal="left" vertical="center" wrapText="1"/>
    </xf>
    <xf numFmtId="0" fontId="25" fillId="24" borderId="10" xfId="0" applyFont="1" applyFill="1" applyBorder="1" applyAlignment="1">
      <alignment vertical="top" wrapText="1"/>
    </xf>
    <xf numFmtId="0" fontId="27" fillId="24" borderId="10" xfId="0" applyFont="1" applyFill="1" applyBorder="1" applyAlignment="1">
      <alignment horizontal="left" vertical="center" wrapText="1"/>
    </xf>
    <xf numFmtId="0" fontId="25" fillId="24" borderId="10" xfId="0" applyFont="1" applyFill="1" applyBorder="1"/>
    <xf numFmtId="0" fontId="21" fillId="25" borderId="10" xfId="0" applyFont="1" applyFill="1" applyBorder="1" applyAlignment="1">
      <alignment wrapText="1"/>
    </xf>
    <xf numFmtId="49" fontId="21" fillId="24" borderId="0" xfId="0" applyNumberFormat="1" applyFont="1" applyFill="1" applyBorder="1" applyAlignment="1">
      <alignment horizontal="center"/>
    </xf>
    <xf numFmtId="0" fontId="29" fillId="0" borderId="0" xfId="0" applyFont="1"/>
    <xf numFmtId="0" fontId="30" fillId="24" borderId="10" xfId="0" applyFont="1" applyFill="1" applyBorder="1" applyAlignment="1">
      <alignment horizontal="center" vertical="center" wrapText="1"/>
    </xf>
    <xf numFmtId="165" fontId="24" fillId="0" borderId="0" xfId="0" applyNumberFormat="1" applyFont="1"/>
    <xf numFmtId="0" fontId="31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left"/>
    </xf>
    <xf numFmtId="164" fontId="23" fillId="0" borderId="0" xfId="0" applyNumberFormat="1" applyFont="1" applyFill="1" applyAlignment="1">
      <alignment horizontal="left"/>
    </xf>
    <xf numFmtId="0" fontId="23" fillId="0" borderId="0" xfId="0" applyFont="1" applyFill="1" applyAlignment="1"/>
    <xf numFmtId="164" fontId="23" fillId="0" borderId="0" xfId="0" applyNumberFormat="1" applyFont="1" applyFill="1"/>
    <xf numFmtId="0" fontId="22" fillId="24" borderId="0" xfId="0" applyFont="1" applyFill="1" applyBorder="1"/>
    <xf numFmtId="0" fontId="22" fillId="0" borderId="0" xfId="0" applyFont="1"/>
    <xf numFmtId="3" fontId="21" fillId="24" borderId="1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 vertical="center" wrapText="1"/>
    </xf>
    <xf numFmtId="0" fontId="22" fillId="0" borderId="0" xfId="0" applyFont="1" applyFill="1"/>
    <xf numFmtId="164" fontId="22" fillId="0" borderId="0" xfId="0" applyNumberFormat="1" applyFont="1" applyFill="1"/>
    <xf numFmtId="0" fontId="33" fillId="0" borderId="0" xfId="0" applyFont="1"/>
    <xf numFmtId="0" fontId="33" fillId="24" borderId="0" xfId="0" applyFont="1" applyFill="1"/>
    <xf numFmtId="0" fontId="21" fillId="0" borderId="13" xfId="0" applyFont="1" applyFill="1" applyBorder="1" applyAlignment="1">
      <alignment vertical="center" wrapText="1"/>
    </xf>
    <xf numFmtId="0" fontId="32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center"/>
    </xf>
    <xf numFmtId="165" fontId="24" fillId="0" borderId="10" xfId="0" applyNumberFormat="1" applyFont="1" applyBorder="1" applyAlignment="1">
      <alignment horizontal="center"/>
    </xf>
    <xf numFmtId="165" fontId="21" fillId="0" borderId="10" xfId="0" applyNumberFormat="1" applyFont="1" applyBorder="1" applyAlignment="1">
      <alignment horizontal="center"/>
    </xf>
    <xf numFmtId="165" fontId="24" fillId="0" borderId="0" xfId="0" applyNumberFormat="1" applyFont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2" fillId="24" borderId="0" xfId="0" applyNumberFormat="1" applyFont="1" applyFill="1" applyBorder="1" applyAlignment="1">
      <alignment horizontal="center"/>
    </xf>
    <xf numFmtId="165" fontId="0" fillId="24" borderId="0" xfId="0" applyNumberFormat="1" applyFill="1" applyAlignment="1">
      <alignment horizontal="center"/>
    </xf>
    <xf numFmtId="0" fontId="26" fillId="0" borderId="0" xfId="0" applyFont="1"/>
    <xf numFmtId="4" fontId="24" fillId="0" borderId="10" xfId="0" applyNumberFormat="1" applyFont="1" applyBorder="1" applyAlignment="1">
      <alignment horizontal="center"/>
    </xf>
    <xf numFmtId="4" fontId="21" fillId="0" borderId="10" xfId="0" applyNumberFormat="1" applyFont="1" applyBorder="1" applyAlignment="1">
      <alignment horizontal="center"/>
    </xf>
    <xf numFmtId="4" fontId="21" fillId="24" borderId="10" xfId="0" applyNumberFormat="1" applyFont="1" applyFill="1" applyBorder="1" applyAlignment="1">
      <alignment horizontal="center"/>
    </xf>
    <xf numFmtId="4" fontId="24" fillId="24" borderId="10" xfId="0" applyNumberFormat="1" applyFont="1" applyFill="1" applyBorder="1" applyAlignment="1">
      <alignment horizontal="center"/>
    </xf>
    <xf numFmtId="4" fontId="21" fillId="24" borderId="10" xfId="0" applyNumberFormat="1" applyFont="1" applyFill="1" applyBorder="1" applyAlignment="1">
      <alignment horizontal="center" wrapText="1"/>
    </xf>
    <xf numFmtId="49" fontId="24" fillId="0" borderId="10" xfId="0" applyNumberFormat="1" applyFont="1" applyFill="1" applyBorder="1" applyAlignment="1">
      <alignment wrapText="1"/>
    </xf>
    <xf numFmtId="49" fontId="24" fillId="0" borderId="10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wrapText="1"/>
    </xf>
    <xf numFmtId="49" fontId="21" fillId="0" borderId="10" xfId="0" applyNumberFormat="1" applyFont="1" applyFill="1" applyBorder="1" applyAlignment="1">
      <alignment horizontal="center"/>
    </xf>
    <xf numFmtId="49" fontId="21" fillId="0" borderId="18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wrapText="1"/>
    </xf>
    <xf numFmtId="0" fontId="21" fillId="0" borderId="10" xfId="0" applyFont="1" applyFill="1" applyBorder="1" applyAlignment="1">
      <alignment wrapText="1"/>
    </xf>
    <xf numFmtId="4" fontId="24" fillId="0" borderId="10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2" fontId="21" fillId="24" borderId="10" xfId="0" applyNumberFormat="1" applyFont="1" applyFill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6" fillId="24" borderId="0" xfId="0" applyFont="1" applyFill="1"/>
    <xf numFmtId="0" fontId="6" fillId="0" borderId="0" xfId="0" applyFont="1"/>
    <xf numFmtId="4" fontId="33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33" fillId="24" borderId="0" xfId="0" applyNumberFormat="1" applyFont="1" applyFill="1" applyAlignment="1">
      <alignment horizontal="center"/>
    </xf>
    <xf numFmtId="4" fontId="6" fillId="24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26" fillId="0" borderId="0" xfId="0" applyNumberFormat="1" applyFont="1" applyAlignment="1">
      <alignment horizontal="center"/>
    </xf>
    <xf numFmtId="4" fontId="0" fillId="24" borderId="0" xfId="0" applyNumberFormat="1" applyFill="1" applyAlignment="1">
      <alignment horizontal="center"/>
    </xf>
    <xf numFmtId="4" fontId="26" fillId="24" borderId="0" xfId="0" applyNumberFormat="1" applyFont="1" applyFill="1" applyAlignment="1">
      <alignment horizontal="center"/>
    </xf>
    <xf numFmtId="0" fontId="34" fillId="0" borderId="18" xfId="0" applyFont="1" applyBorder="1"/>
    <xf numFmtId="49" fontId="24" fillId="24" borderId="13" xfId="0" applyNumberFormat="1" applyFont="1" applyFill="1" applyBorder="1" applyAlignment="1">
      <alignment horizontal="center" wrapText="1"/>
    </xf>
    <xf numFmtId="49" fontId="21" fillId="24" borderId="13" xfId="0" applyNumberFormat="1" applyFont="1" applyFill="1" applyBorder="1" applyAlignment="1">
      <alignment horizontal="center"/>
    </xf>
    <xf numFmtId="4" fontId="21" fillId="0" borderId="13" xfId="0" applyNumberFormat="1" applyFont="1" applyBorder="1" applyAlignment="1">
      <alignment horizontal="center"/>
    </xf>
    <xf numFmtId="49" fontId="24" fillId="24" borderId="19" xfId="0" applyNumberFormat="1" applyFont="1" applyFill="1" applyBorder="1" applyAlignment="1">
      <alignment horizontal="center" wrapText="1"/>
    </xf>
    <xf numFmtId="49" fontId="21" fillId="24" borderId="19" xfId="0" applyNumberFormat="1" applyFont="1" applyFill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  <xf numFmtId="0" fontId="24" fillId="24" borderId="10" xfId="0" applyFont="1" applyFill="1" applyBorder="1" applyAlignment="1">
      <alignment horizontal="left" vertical="center" wrapText="1"/>
    </xf>
    <xf numFmtId="4" fontId="22" fillId="24" borderId="0" xfId="0" applyNumberFormat="1" applyFont="1" applyFill="1" applyAlignment="1">
      <alignment horizontal="center"/>
    </xf>
    <xf numFmtId="4" fontId="28" fillId="24" borderId="0" xfId="0" applyNumberFormat="1" applyFont="1" applyFill="1" applyAlignment="1">
      <alignment horizontal="center"/>
    </xf>
    <xf numFmtId="4" fontId="22" fillId="0" borderId="0" xfId="0" applyNumberFormat="1" applyFont="1" applyAlignment="1">
      <alignment horizontal="center"/>
    </xf>
    <xf numFmtId="4" fontId="28" fillId="0" borderId="0" xfId="0" applyNumberFormat="1" applyFont="1" applyAlignment="1">
      <alignment horizontal="center"/>
    </xf>
    <xf numFmtId="0" fontId="23" fillId="0" borderId="0" xfId="0" applyFont="1" applyFill="1" applyAlignment="1">
      <alignment horizontal="left" wrapText="1"/>
    </xf>
    <xf numFmtId="0" fontId="34" fillId="0" borderId="10" xfId="0" applyFont="1" applyBorder="1"/>
    <xf numFmtId="0" fontId="21" fillId="24" borderId="10" xfId="0" applyNumberFormat="1" applyFont="1" applyFill="1" applyBorder="1" applyAlignment="1">
      <alignment wrapText="1"/>
    </xf>
    <xf numFmtId="0" fontId="24" fillId="24" borderId="10" xfId="0" applyNumberFormat="1" applyFont="1" applyFill="1" applyBorder="1" applyAlignment="1">
      <alignment wrapText="1"/>
    </xf>
    <xf numFmtId="4" fontId="22" fillId="0" borderId="10" xfId="0" applyNumberFormat="1" applyFont="1" applyBorder="1" applyAlignment="1">
      <alignment horizontal="center"/>
    </xf>
    <xf numFmtId="4" fontId="28" fillId="24" borderId="10" xfId="0" applyNumberFormat="1" applyFont="1" applyFill="1" applyBorder="1" applyAlignment="1">
      <alignment horizontal="center"/>
    </xf>
    <xf numFmtId="0" fontId="22" fillId="0" borderId="0" xfId="0" applyFont="1" applyFill="1" applyAlignment="1"/>
    <xf numFmtId="0" fontId="22" fillId="0" borderId="0" xfId="0" applyFont="1" applyFill="1" applyAlignment="1">
      <alignment horizontal="left"/>
    </xf>
    <xf numFmtId="0" fontId="21" fillId="28" borderId="13" xfId="0" applyFont="1" applyFill="1" applyBorder="1" applyAlignment="1">
      <alignment horizontal="left" vertical="center" wrapText="1"/>
    </xf>
    <xf numFmtId="49" fontId="24" fillId="28" borderId="10" xfId="0" applyNumberFormat="1" applyFont="1" applyFill="1" applyBorder="1" applyAlignment="1">
      <alignment horizontal="center" wrapText="1"/>
    </xf>
    <xf numFmtId="49" fontId="21" fillId="28" borderId="10" xfId="0" applyNumberFormat="1" applyFont="1" applyFill="1" applyBorder="1" applyAlignment="1">
      <alignment horizontal="center"/>
    </xf>
    <xf numFmtId="4" fontId="21" fillId="28" borderId="10" xfId="0" applyNumberFormat="1" applyFont="1" applyFill="1" applyBorder="1" applyAlignment="1">
      <alignment horizontal="center"/>
    </xf>
    <xf numFmtId="165" fontId="21" fillId="28" borderId="10" xfId="0" applyNumberFormat="1" applyFont="1" applyFill="1" applyBorder="1" applyAlignment="1">
      <alignment horizontal="center"/>
    </xf>
    <xf numFmtId="49" fontId="24" fillId="29" borderId="10" xfId="0" applyNumberFormat="1" applyFont="1" applyFill="1" applyBorder="1" applyAlignment="1">
      <alignment wrapText="1"/>
    </xf>
    <xf numFmtId="49" fontId="24" fillId="29" borderId="10" xfId="0" applyNumberFormat="1" applyFont="1" applyFill="1" applyBorder="1" applyAlignment="1">
      <alignment horizontal="center" wrapText="1"/>
    </xf>
    <xf numFmtId="49" fontId="24" fillId="29" borderId="10" xfId="0" applyNumberFormat="1" applyFont="1" applyFill="1" applyBorder="1" applyAlignment="1">
      <alignment horizontal="center"/>
    </xf>
    <xf numFmtId="4" fontId="24" fillId="29" borderId="10" xfId="0" applyNumberFormat="1" applyFont="1" applyFill="1" applyBorder="1" applyAlignment="1">
      <alignment horizontal="center"/>
    </xf>
    <xf numFmtId="165" fontId="24" fillId="29" borderId="10" xfId="0" applyNumberFormat="1" applyFont="1" applyFill="1" applyBorder="1" applyAlignment="1">
      <alignment horizontal="center"/>
    </xf>
    <xf numFmtId="49" fontId="24" fillId="30" borderId="10" xfId="0" applyNumberFormat="1" applyFont="1" applyFill="1" applyBorder="1" applyAlignment="1">
      <alignment horizontal="center" wrapText="1"/>
    </xf>
    <xf numFmtId="165" fontId="21" fillId="30" borderId="10" xfId="0" applyNumberFormat="1" applyFont="1" applyFill="1" applyBorder="1" applyAlignment="1">
      <alignment horizontal="center"/>
    </xf>
    <xf numFmtId="165" fontId="21" fillId="29" borderId="10" xfId="0" applyNumberFormat="1" applyFont="1" applyFill="1" applyBorder="1" applyAlignment="1">
      <alignment horizontal="center"/>
    </xf>
    <xf numFmtId="49" fontId="24" fillId="30" borderId="10" xfId="0" applyNumberFormat="1" applyFont="1" applyFill="1" applyBorder="1" applyAlignment="1">
      <alignment wrapText="1"/>
    </xf>
    <xf numFmtId="49" fontId="24" fillId="30" borderId="10" xfId="0" applyNumberFormat="1" applyFont="1" applyFill="1" applyBorder="1" applyAlignment="1">
      <alignment horizontal="center"/>
    </xf>
    <xf numFmtId="4" fontId="24" fillId="30" borderId="10" xfId="0" applyNumberFormat="1" applyFont="1" applyFill="1" applyBorder="1" applyAlignment="1">
      <alignment horizontal="center"/>
    </xf>
    <xf numFmtId="165" fontId="24" fillId="30" borderId="10" xfId="0" applyNumberFormat="1" applyFont="1" applyFill="1" applyBorder="1" applyAlignment="1">
      <alignment horizontal="center"/>
    </xf>
    <xf numFmtId="49" fontId="24" fillId="30" borderId="18" xfId="0" applyNumberFormat="1" applyFont="1" applyFill="1" applyBorder="1" applyAlignment="1">
      <alignment horizontal="center"/>
    </xf>
    <xf numFmtId="0" fontId="21" fillId="28" borderId="10" xfId="0" applyFont="1" applyFill="1" applyBorder="1" applyAlignment="1">
      <alignment horizontal="left" vertical="center" wrapText="1"/>
    </xf>
    <xf numFmtId="49" fontId="21" fillId="28" borderId="18" xfId="0" applyNumberFormat="1" applyFont="1" applyFill="1" applyBorder="1" applyAlignment="1">
      <alignment horizontal="center"/>
    </xf>
    <xf numFmtId="2" fontId="21" fillId="28" borderId="10" xfId="0" applyNumberFormat="1" applyFont="1" applyFill="1" applyBorder="1" applyAlignment="1">
      <alignment horizontal="center"/>
    </xf>
    <xf numFmtId="0" fontId="24" fillId="29" borderId="10" xfId="0" applyFont="1" applyFill="1" applyBorder="1" applyAlignment="1">
      <alignment vertical="center" wrapText="1"/>
    </xf>
    <xf numFmtId="49" fontId="24" fillId="29" borderId="10" xfId="0" applyNumberFormat="1" applyFont="1" applyFill="1" applyBorder="1" applyAlignment="1">
      <alignment horizontal="center" vertical="center" wrapText="1"/>
    </xf>
    <xf numFmtId="49" fontId="24" fillId="29" borderId="10" xfId="0" applyNumberFormat="1" applyFont="1" applyFill="1" applyBorder="1" applyAlignment="1">
      <alignment horizontal="center" vertical="center"/>
    </xf>
    <xf numFmtId="4" fontId="24" fillId="29" borderId="10" xfId="0" applyNumberFormat="1" applyFont="1" applyFill="1" applyBorder="1" applyAlignment="1">
      <alignment horizontal="center" vertical="center"/>
    </xf>
    <xf numFmtId="165" fontId="24" fillId="29" borderId="10" xfId="0" applyNumberFormat="1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wrapText="1"/>
    </xf>
    <xf numFmtId="49" fontId="32" fillId="29" borderId="10" xfId="0" applyNumberFormat="1" applyFont="1" applyFill="1" applyBorder="1" applyAlignment="1">
      <alignment wrapText="1"/>
    </xf>
    <xf numFmtId="0" fontId="21" fillId="28" borderId="10" xfId="0" applyNumberFormat="1" applyFont="1" applyFill="1" applyBorder="1" applyAlignment="1">
      <alignment wrapText="1"/>
    </xf>
    <xf numFmtId="0" fontId="21" fillId="31" borderId="10" xfId="0" applyNumberFormat="1" applyFont="1" applyFill="1" applyBorder="1" applyAlignment="1">
      <alignment wrapText="1"/>
    </xf>
    <xf numFmtId="49" fontId="24" fillId="31" borderId="10" xfId="0" applyNumberFormat="1" applyFont="1" applyFill="1" applyBorder="1" applyAlignment="1">
      <alignment horizontal="center" wrapText="1"/>
    </xf>
    <xf numFmtId="49" fontId="21" fillId="31" borderId="10" xfId="0" applyNumberFormat="1" applyFont="1" applyFill="1" applyBorder="1" applyAlignment="1">
      <alignment horizontal="center"/>
    </xf>
    <xf numFmtId="4" fontId="21" fillId="31" borderId="10" xfId="0" applyNumberFormat="1" applyFont="1" applyFill="1" applyBorder="1" applyAlignment="1">
      <alignment horizontal="center"/>
    </xf>
    <xf numFmtId="165" fontId="21" fillId="31" borderId="10" xfId="0" applyNumberFormat="1" applyFont="1" applyFill="1" applyBorder="1" applyAlignment="1">
      <alignment horizontal="center"/>
    </xf>
    <xf numFmtId="0" fontId="24" fillId="29" borderId="10" xfId="0" applyNumberFormat="1" applyFont="1" applyFill="1" applyBorder="1" applyAlignment="1">
      <alignment wrapText="1"/>
    </xf>
    <xf numFmtId="0" fontId="32" fillId="24" borderId="10" xfId="0" applyFont="1" applyFill="1" applyBorder="1" applyAlignment="1">
      <alignment vertical="center" wrapText="1"/>
    </xf>
    <xf numFmtId="0" fontId="32" fillId="24" borderId="10" xfId="0" applyFont="1" applyFill="1" applyBorder="1" applyAlignment="1">
      <alignment vertical="center"/>
    </xf>
    <xf numFmtId="4" fontId="32" fillId="0" borderId="10" xfId="0" applyNumberFormat="1" applyFont="1" applyBorder="1" applyAlignment="1">
      <alignment horizontal="center" vertical="center"/>
    </xf>
    <xf numFmtId="165" fontId="32" fillId="0" borderId="10" xfId="0" applyNumberFormat="1" applyFont="1" applyBorder="1" applyAlignment="1">
      <alignment horizontal="center" vertical="center"/>
    </xf>
    <xf numFmtId="0" fontId="32" fillId="27" borderId="10" xfId="0" applyFont="1" applyFill="1" applyBorder="1" applyAlignment="1">
      <alignment horizontal="center" vertical="center" wrapText="1"/>
    </xf>
    <xf numFmtId="0" fontId="32" fillId="27" borderId="10" xfId="0" applyFont="1" applyFill="1" applyBorder="1" applyAlignment="1">
      <alignment horizontal="center" vertical="center"/>
    </xf>
    <xf numFmtId="4" fontId="32" fillId="27" borderId="10" xfId="0" applyNumberFormat="1" applyFont="1" applyFill="1" applyBorder="1" applyAlignment="1">
      <alignment horizontal="center" vertical="center"/>
    </xf>
    <xf numFmtId="165" fontId="32" fillId="27" borderId="10" xfId="0" applyNumberFormat="1" applyFont="1" applyFill="1" applyBorder="1" applyAlignment="1">
      <alignment horizontal="center" vertical="center"/>
    </xf>
    <xf numFmtId="4" fontId="28" fillId="0" borderId="10" xfId="0" applyNumberFormat="1" applyFont="1" applyBorder="1" applyAlignment="1">
      <alignment horizontal="center"/>
    </xf>
    <xf numFmtId="0" fontId="24" fillId="24" borderId="14" xfId="0" applyFont="1" applyFill="1" applyBorder="1" applyAlignment="1">
      <alignment horizontal="left" vertical="center" wrapText="1"/>
    </xf>
    <xf numFmtId="0" fontId="32" fillId="29" borderId="10" xfId="0" applyFont="1" applyFill="1" applyBorder="1" applyAlignment="1">
      <alignment wrapText="1"/>
    </xf>
    <xf numFmtId="0" fontId="32" fillId="30" borderId="10" xfId="0" applyFont="1" applyFill="1" applyBorder="1" applyAlignment="1">
      <alignment wrapText="1"/>
    </xf>
    <xf numFmtId="49" fontId="21" fillId="30" borderId="10" xfId="0" applyNumberFormat="1" applyFont="1" applyFill="1" applyBorder="1" applyAlignment="1">
      <alignment horizontal="center"/>
    </xf>
    <xf numFmtId="4" fontId="21" fillId="30" borderId="10" xfId="0" applyNumberFormat="1" applyFont="1" applyFill="1" applyBorder="1" applyAlignment="1">
      <alignment horizontal="center"/>
    </xf>
    <xf numFmtId="0" fontId="25" fillId="30" borderId="10" xfId="0" applyFont="1" applyFill="1" applyBorder="1" applyAlignment="1">
      <alignment horizontal="left" vertical="center" wrapText="1"/>
    </xf>
    <xf numFmtId="0" fontId="21" fillId="31" borderId="13" xfId="0" applyFont="1" applyFill="1" applyBorder="1" applyAlignment="1">
      <alignment horizontal="left" vertical="center" wrapText="1"/>
    </xf>
    <xf numFmtId="0" fontId="21" fillId="30" borderId="13" xfId="0" applyFont="1" applyFill="1" applyBorder="1" applyAlignment="1">
      <alignment horizontal="left" vertical="center" wrapText="1"/>
    </xf>
    <xf numFmtId="0" fontId="34" fillId="31" borderId="10" xfId="0" applyFont="1" applyFill="1" applyBorder="1"/>
    <xf numFmtId="49" fontId="21" fillId="31" borderId="18" xfId="0" applyNumberFormat="1" applyFont="1" applyFill="1" applyBorder="1" applyAlignment="1">
      <alignment horizontal="center"/>
    </xf>
    <xf numFmtId="2" fontId="21" fillId="31" borderId="10" xfId="0" applyNumberFormat="1" applyFont="1" applyFill="1" applyBorder="1" applyAlignment="1">
      <alignment horizontal="center"/>
    </xf>
    <xf numFmtId="0" fontId="34" fillId="0" borderId="18" xfId="0" applyFont="1" applyBorder="1" applyAlignment="1">
      <alignment wrapText="1"/>
    </xf>
    <xf numFmtId="0" fontId="34" fillId="28" borderId="10" xfId="0" applyFont="1" applyFill="1" applyBorder="1" applyAlignment="1">
      <alignment wrapText="1"/>
    </xf>
    <xf numFmtId="0" fontId="24" fillId="29" borderId="13" xfId="0" applyFont="1" applyFill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center"/>
    </xf>
    <xf numFmtId="0" fontId="25" fillId="31" borderId="1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wrapText="1"/>
    </xf>
    <xf numFmtId="0" fontId="32" fillId="0" borderId="0" xfId="0" applyFont="1" applyFill="1" applyAlignment="1">
      <alignment horizontal="center"/>
    </xf>
    <xf numFmtId="0" fontId="32" fillId="0" borderId="0" xfId="0" applyFont="1" applyAlignment="1">
      <alignment horizontal="center" wrapText="1"/>
    </xf>
    <xf numFmtId="0" fontId="28" fillId="24" borderId="13" xfId="0" applyFont="1" applyFill="1" applyBorder="1" applyAlignment="1">
      <alignment horizontal="center" vertical="center" wrapText="1"/>
    </xf>
    <xf numFmtId="0" fontId="28" fillId="24" borderId="19" xfId="0" applyFont="1" applyFill="1" applyBorder="1" applyAlignment="1">
      <alignment horizontal="center" vertical="center" wrapText="1"/>
    </xf>
    <xf numFmtId="165" fontId="28" fillId="0" borderId="10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164" fontId="28" fillId="0" borderId="10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wrapText="1"/>
    </xf>
    <xf numFmtId="0" fontId="32" fillId="0" borderId="0" xfId="0" applyFont="1" applyFill="1" applyAlignment="1">
      <alignment horizont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8"/>
  <sheetViews>
    <sheetView tabSelected="1" zoomScaleNormal="100" zoomScaleSheetLayoutView="75" workbookViewId="0">
      <pane xSplit="1" ySplit="9" topLeftCell="C10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5.75"/>
  <cols>
    <col min="1" max="1" width="78.7109375" style="1" customWidth="1"/>
    <col min="2" max="2" width="6.42578125" style="1" hidden="1" customWidth="1"/>
    <col min="3" max="3" width="10.42578125" style="1" customWidth="1"/>
    <col min="4" max="4" width="10.140625" style="1" customWidth="1"/>
    <col min="5" max="5" width="5.5703125" style="1" hidden="1" customWidth="1"/>
    <col min="6" max="6" width="5.42578125" style="1" hidden="1" customWidth="1"/>
    <col min="7" max="7" width="9" style="1" hidden="1" customWidth="1"/>
    <col min="8" max="8" width="7.42578125" style="1" hidden="1" customWidth="1"/>
    <col min="9" max="9" width="4" style="1" hidden="1" customWidth="1"/>
    <col min="10" max="10" width="6.7109375" style="1" hidden="1" customWidth="1"/>
    <col min="11" max="11" width="13.5703125" style="43" hidden="1" customWidth="1"/>
    <col min="12" max="12" width="13.5703125" customWidth="1"/>
    <col min="13" max="13" width="13.85546875" customWidth="1"/>
    <col min="14" max="14" width="12.5703125" customWidth="1"/>
  </cols>
  <sheetData>
    <row r="1" spans="1:14" s="54" customFormat="1" ht="12.75">
      <c r="C1" s="115" t="s">
        <v>344</v>
      </c>
      <c r="F1" s="55"/>
    </row>
    <row r="2" spans="1:14" s="54" customFormat="1" ht="19.5" customHeight="1">
      <c r="C2" s="116" t="s">
        <v>295</v>
      </c>
      <c r="F2" s="55"/>
    </row>
    <row r="3" spans="1:14" s="54" customFormat="1" ht="39.75" customHeight="1">
      <c r="C3" s="177" t="s">
        <v>365</v>
      </c>
      <c r="D3" s="177"/>
      <c r="E3" s="177"/>
      <c r="F3" s="177"/>
      <c r="G3" s="177"/>
      <c r="H3" s="177"/>
      <c r="I3" s="177"/>
      <c r="J3" s="177"/>
      <c r="K3" s="177"/>
      <c r="L3" s="177"/>
    </row>
    <row r="4" spans="1:14" s="54" customFormat="1" ht="12.75">
      <c r="C4" s="46"/>
      <c r="F4" s="55"/>
    </row>
    <row r="5" spans="1:14" s="44" customFormat="1" ht="18.75">
      <c r="A5" s="178" t="s">
        <v>244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s="44" customFormat="1" ht="21" customHeight="1">
      <c r="A6" s="179" t="s">
        <v>360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</row>
    <row r="7" spans="1:14" s="51" customFormat="1" ht="12.75" customHeight="1">
      <c r="A7" s="50"/>
      <c r="B7" s="50"/>
      <c r="C7" s="50"/>
      <c r="D7" s="50"/>
      <c r="E7" s="40"/>
      <c r="F7" s="40"/>
      <c r="G7" s="40"/>
      <c r="H7" s="40"/>
      <c r="I7" s="40"/>
      <c r="J7" s="50"/>
      <c r="K7" s="43"/>
      <c r="L7" s="183"/>
      <c r="M7" s="183"/>
      <c r="N7" s="183"/>
    </row>
    <row r="8" spans="1:14" s="41" customFormat="1" ht="18.75" customHeight="1">
      <c r="A8" s="180" t="s">
        <v>3</v>
      </c>
      <c r="B8" s="180" t="s">
        <v>237</v>
      </c>
      <c r="C8" s="180" t="s">
        <v>4</v>
      </c>
      <c r="D8" s="180" t="s">
        <v>5</v>
      </c>
      <c r="E8" s="186" t="s">
        <v>194</v>
      </c>
      <c r="F8" s="186"/>
      <c r="G8" s="186"/>
      <c r="H8" s="186"/>
      <c r="I8" s="187"/>
      <c r="J8" s="180" t="s">
        <v>10</v>
      </c>
      <c r="K8" s="182" t="s">
        <v>345</v>
      </c>
      <c r="L8" s="188" t="s">
        <v>361</v>
      </c>
      <c r="M8" s="188" t="s">
        <v>362</v>
      </c>
      <c r="N8" s="190" t="s">
        <v>255</v>
      </c>
    </row>
    <row r="9" spans="1:14" s="41" customFormat="1" ht="22.5" customHeight="1">
      <c r="A9" s="181"/>
      <c r="B9" s="181"/>
      <c r="C9" s="181"/>
      <c r="D9" s="181"/>
      <c r="E9" s="42" t="s">
        <v>6</v>
      </c>
      <c r="F9" s="42" t="s">
        <v>7</v>
      </c>
      <c r="G9" s="42" t="s">
        <v>8</v>
      </c>
      <c r="H9" s="184" t="s">
        <v>9</v>
      </c>
      <c r="I9" s="185"/>
      <c r="J9" s="181"/>
      <c r="K9" s="182"/>
      <c r="L9" s="189"/>
      <c r="M9" s="189"/>
      <c r="N9" s="190"/>
    </row>
    <row r="10" spans="1:14">
      <c r="A10" s="3">
        <v>1</v>
      </c>
      <c r="B10" s="3">
        <v>2</v>
      </c>
      <c r="C10" s="4">
        <v>2</v>
      </c>
      <c r="D10" s="4">
        <v>3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52">
        <v>4</v>
      </c>
      <c r="L10" s="52">
        <v>5</v>
      </c>
      <c r="M10" s="52">
        <v>6</v>
      </c>
      <c r="N10" s="52">
        <v>7</v>
      </c>
    </row>
    <row r="11" spans="1:14" ht="21.75" customHeight="1">
      <c r="A11" s="5" t="s">
        <v>11</v>
      </c>
      <c r="B11" s="6" t="s">
        <v>238</v>
      </c>
      <c r="C11" s="7" t="s">
        <v>12</v>
      </c>
      <c r="D11" s="7" t="s">
        <v>0</v>
      </c>
      <c r="E11" s="7" t="s">
        <v>0</v>
      </c>
      <c r="F11" s="7" t="s">
        <v>1</v>
      </c>
      <c r="G11" s="7" t="s">
        <v>0</v>
      </c>
      <c r="H11" s="7" t="s">
        <v>2</v>
      </c>
      <c r="I11" s="7" t="s">
        <v>1</v>
      </c>
      <c r="J11" s="7" t="s">
        <v>13</v>
      </c>
      <c r="K11" s="69">
        <f>K12+K18+K32+K55+K86+K81</f>
        <v>2563.6999999999998</v>
      </c>
      <c r="L11" s="69">
        <f>L12+L18+L32+L55+L86+L81</f>
        <v>2563.6999999999998</v>
      </c>
      <c r="M11" s="69">
        <f t="shared" ref="M11" si="0">M12+M18+M32+M55+M86</f>
        <v>1631.9560000000001</v>
      </c>
      <c r="N11" s="62">
        <f>M11/L11*100</f>
        <v>63.656278035651603</v>
      </c>
    </row>
    <row r="12" spans="1:14" s="56" customFormat="1" ht="33.75" customHeight="1">
      <c r="A12" s="10" t="s">
        <v>14</v>
      </c>
      <c r="B12" s="9" t="s">
        <v>238</v>
      </c>
      <c r="C12" s="2" t="s">
        <v>12</v>
      </c>
      <c r="D12" s="2" t="s">
        <v>15</v>
      </c>
      <c r="E12" s="2" t="s">
        <v>0</v>
      </c>
      <c r="F12" s="2" t="s">
        <v>1</v>
      </c>
      <c r="G12" s="2" t="s">
        <v>0</v>
      </c>
      <c r="H12" s="2" t="s">
        <v>2</v>
      </c>
      <c r="I12" s="2" t="s">
        <v>1</v>
      </c>
      <c r="J12" s="2" t="s">
        <v>13</v>
      </c>
      <c r="K12" s="70">
        <f>'5'!K14</f>
        <v>551.5</v>
      </c>
      <c r="L12" s="70">
        <f>'5'!L14</f>
        <v>551.5</v>
      </c>
      <c r="M12" s="70">
        <v>373.58300000000003</v>
      </c>
      <c r="N12" s="63">
        <f t="shared" ref="N12:N75" si="1">M12/L12*100</f>
        <v>67.739437896645512</v>
      </c>
    </row>
    <row r="13" spans="1:14" s="56" customFormat="1" ht="34.5" hidden="1" customHeight="1">
      <c r="A13" s="8" t="s">
        <v>16</v>
      </c>
      <c r="B13" s="9" t="s">
        <v>238</v>
      </c>
      <c r="C13" s="2" t="s">
        <v>12</v>
      </c>
      <c r="D13" s="2" t="s">
        <v>15</v>
      </c>
      <c r="E13" s="2" t="s">
        <v>17</v>
      </c>
      <c r="F13" s="2" t="s">
        <v>1</v>
      </c>
      <c r="G13" s="2" t="s">
        <v>0</v>
      </c>
      <c r="H13" s="2" t="s">
        <v>2</v>
      </c>
      <c r="I13" s="2" t="s">
        <v>1</v>
      </c>
      <c r="J13" s="2" t="s">
        <v>13</v>
      </c>
      <c r="K13" s="70">
        <f>K14</f>
        <v>574.29999999999995</v>
      </c>
      <c r="L13" s="89"/>
      <c r="M13" s="89"/>
      <c r="N13" s="63" t="e">
        <f t="shared" si="1"/>
        <v>#DIV/0!</v>
      </c>
    </row>
    <row r="14" spans="1:14" s="56" customFormat="1" ht="21" hidden="1" customHeight="1">
      <c r="A14" s="10" t="s">
        <v>18</v>
      </c>
      <c r="B14" s="9" t="s">
        <v>238</v>
      </c>
      <c r="C14" s="2" t="s">
        <v>12</v>
      </c>
      <c r="D14" s="2" t="s">
        <v>15</v>
      </c>
      <c r="E14" s="2" t="s">
        <v>17</v>
      </c>
      <c r="F14" s="2" t="s">
        <v>19</v>
      </c>
      <c r="G14" s="2" t="s">
        <v>0</v>
      </c>
      <c r="H14" s="2" t="s">
        <v>2</v>
      </c>
      <c r="I14" s="2" t="s">
        <v>1</v>
      </c>
      <c r="J14" s="2" t="s">
        <v>13</v>
      </c>
      <c r="K14" s="70">
        <f>K15</f>
        <v>574.29999999999995</v>
      </c>
      <c r="L14" s="89"/>
      <c r="M14" s="89"/>
      <c r="N14" s="63" t="e">
        <f t="shared" si="1"/>
        <v>#DIV/0!</v>
      </c>
    </row>
    <row r="15" spans="1:14" s="56" customFormat="1" ht="36.75" hidden="1" customHeight="1">
      <c r="A15" s="11" t="s">
        <v>20</v>
      </c>
      <c r="B15" s="9" t="s">
        <v>238</v>
      </c>
      <c r="C15" s="2" t="s">
        <v>12</v>
      </c>
      <c r="D15" s="2" t="s">
        <v>15</v>
      </c>
      <c r="E15" s="2" t="s">
        <v>17</v>
      </c>
      <c r="F15" s="2" t="s">
        <v>19</v>
      </c>
      <c r="G15" s="2" t="s">
        <v>0</v>
      </c>
      <c r="H15" s="2" t="s">
        <v>21</v>
      </c>
      <c r="I15" s="2" t="s">
        <v>1</v>
      </c>
      <c r="J15" s="2" t="s">
        <v>13</v>
      </c>
      <c r="K15" s="70">
        <f>K16</f>
        <v>574.29999999999995</v>
      </c>
      <c r="L15" s="89"/>
      <c r="M15" s="89"/>
      <c r="N15" s="63" t="e">
        <f t="shared" si="1"/>
        <v>#DIV/0!</v>
      </c>
    </row>
    <row r="16" spans="1:14" s="56" customFormat="1" ht="70.5" hidden="1" customHeight="1">
      <c r="A16" s="11" t="s">
        <v>22</v>
      </c>
      <c r="B16" s="9" t="s">
        <v>238</v>
      </c>
      <c r="C16" s="2" t="s">
        <v>12</v>
      </c>
      <c r="D16" s="2" t="s">
        <v>15</v>
      </c>
      <c r="E16" s="2" t="s">
        <v>17</v>
      </c>
      <c r="F16" s="2" t="s">
        <v>19</v>
      </c>
      <c r="G16" s="2" t="s">
        <v>0</v>
      </c>
      <c r="H16" s="2" t="s">
        <v>21</v>
      </c>
      <c r="I16" s="2" t="s">
        <v>1</v>
      </c>
      <c r="J16" s="2" t="s">
        <v>23</v>
      </c>
      <c r="K16" s="70">
        <f>K17</f>
        <v>574.29999999999995</v>
      </c>
      <c r="L16" s="90" t="s">
        <v>24</v>
      </c>
      <c r="M16" s="90" t="s">
        <v>25</v>
      </c>
      <c r="N16" s="63">
        <f t="shared" si="1"/>
        <v>6979412.7450980395</v>
      </c>
    </row>
    <row r="17" spans="1:14" s="56" customFormat="1" ht="33.75" hidden="1" customHeight="1">
      <c r="A17" s="16" t="s">
        <v>212</v>
      </c>
      <c r="B17" s="9" t="s">
        <v>238</v>
      </c>
      <c r="C17" s="2" t="s">
        <v>12</v>
      </c>
      <c r="D17" s="2" t="s">
        <v>15</v>
      </c>
      <c r="E17" s="2" t="s">
        <v>17</v>
      </c>
      <c r="F17" s="2" t="s">
        <v>19</v>
      </c>
      <c r="G17" s="2" t="s">
        <v>0</v>
      </c>
      <c r="H17" s="2" t="s">
        <v>21</v>
      </c>
      <c r="I17" s="2" t="s">
        <v>1</v>
      </c>
      <c r="J17" s="2" t="s">
        <v>213</v>
      </c>
      <c r="K17" s="70">
        <v>574.29999999999995</v>
      </c>
      <c r="L17" s="90"/>
      <c r="M17" s="90"/>
      <c r="N17" s="63" t="e">
        <f t="shared" si="1"/>
        <v>#DIV/0!</v>
      </c>
    </row>
    <row r="18" spans="1:14" s="56" customFormat="1" ht="49.5" hidden="1" customHeight="1">
      <c r="A18" s="10" t="s">
        <v>26</v>
      </c>
      <c r="B18" s="9" t="s">
        <v>238</v>
      </c>
      <c r="C18" s="2" t="s">
        <v>12</v>
      </c>
      <c r="D18" s="2" t="s">
        <v>27</v>
      </c>
      <c r="E18" s="2" t="s">
        <v>0</v>
      </c>
      <c r="F18" s="2" t="s">
        <v>1</v>
      </c>
      <c r="G18" s="2" t="s">
        <v>0</v>
      </c>
      <c r="H18" s="2" t="s">
        <v>2</v>
      </c>
      <c r="I18" s="2" t="s">
        <v>1</v>
      </c>
      <c r="J18" s="2" t="s">
        <v>13</v>
      </c>
      <c r="K18" s="70"/>
      <c r="L18" s="70"/>
      <c r="M18" s="70"/>
      <c r="N18" s="63"/>
    </row>
    <row r="19" spans="1:14" s="56" customFormat="1" ht="40.5" hidden="1" customHeight="1">
      <c r="A19" s="14" t="s">
        <v>28</v>
      </c>
      <c r="B19" s="9" t="s">
        <v>238</v>
      </c>
      <c r="C19" s="2" t="s">
        <v>12</v>
      </c>
      <c r="D19" s="2" t="s">
        <v>27</v>
      </c>
      <c r="E19" s="2"/>
      <c r="F19" s="2"/>
      <c r="G19" s="2"/>
      <c r="H19" s="2"/>
      <c r="I19" s="2"/>
      <c r="J19" s="2" t="s">
        <v>13</v>
      </c>
      <c r="K19" s="70"/>
      <c r="L19" s="89"/>
      <c r="M19" s="89"/>
      <c r="N19" s="63" t="e">
        <f t="shared" si="1"/>
        <v>#DIV/0!</v>
      </c>
    </row>
    <row r="20" spans="1:14" s="56" customFormat="1" ht="25.5" hidden="1" customHeight="1">
      <c r="A20" s="15" t="s">
        <v>29</v>
      </c>
      <c r="B20" s="9" t="s">
        <v>238</v>
      </c>
      <c r="C20" s="2" t="s">
        <v>12</v>
      </c>
      <c r="D20" s="2" t="s">
        <v>27</v>
      </c>
      <c r="E20" s="2"/>
      <c r="F20" s="2"/>
      <c r="G20" s="2"/>
      <c r="H20" s="2"/>
      <c r="I20" s="2"/>
      <c r="J20" s="2" t="s">
        <v>13</v>
      </c>
      <c r="K20" s="70"/>
      <c r="L20" s="89"/>
      <c r="M20" s="89"/>
      <c r="N20" s="63" t="e">
        <f t="shared" si="1"/>
        <v>#DIV/0!</v>
      </c>
    </row>
    <row r="21" spans="1:14" s="56" customFormat="1" ht="35.25" hidden="1" customHeight="1">
      <c r="A21" s="16" t="s">
        <v>30</v>
      </c>
      <c r="B21" s="9" t="s">
        <v>238</v>
      </c>
      <c r="C21" s="2" t="s">
        <v>12</v>
      </c>
      <c r="D21" s="2" t="s">
        <v>27</v>
      </c>
      <c r="E21" s="2"/>
      <c r="F21" s="2"/>
      <c r="G21" s="2"/>
      <c r="H21" s="2"/>
      <c r="I21" s="2"/>
      <c r="J21" s="2" t="s">
        <v>31</v>
      </c>
      <c r="K21" s="70"/>
      <c r="L21" s="89"/>
      <c r="M21" s="89"/>
      <c r="N21" s="63" t="e">
        <f t="shared" si="1"/>
        <v>#DIV/0!</v>
      </c>
    </row>
    <row r="22" spans="1:14" s="56" customFormat="1" ht="27" hidden="1" customHeight="1">
      <c r="A22" s="17" t="s">
        <v>32</v>
      </c>
      <c r="B22" s="9" t="s">
        <v>238</v>
      </c>
      <c r="C22" s="2" t="s">
        <v>12</v>
      </c>
      <c r="D22" s="2" t="s">
        <v>27</v>
      </c>
      <c r="E22" s="2" t="s">
        <v>33</v>
      </c>
      <c r="F22" s="2" t="s">
        <v>1</v>
      </c>
      <c r="G22" s="2" t="s">
        <v>0</v>
      </c>
      <c r="H22" s="2" t="s">
        <v>2</v>
      </c>
      <c r="I22" s="2" t="s">
        <v>1</v>
      </c>
      <c r="J22" s="2" t="s">
        <v>13</v>
      </c>
      <c r="K22" s="70">
        <f>K23</f>
        <v>0</v>
      </c>
      <c r="L22" s="89"/>
      <c r="M22" s="89"/>
      <c r="N22" s="63" t="e">
        <f t="shared" si="1"/>
        <v>#DIV/0!</v>
      </c>
    </row>
    <row r="23" spans="1:14" s="56" customFormat="1" ht="24" hidden="1" customHeight="1">
      <c r="A23" s="10" t="s">
        <v>34</v>
      </c>
      <c r="B23" s="9" t="s">
        <v>238</v>
      </c>
      <c r="C23" s="2" t="s">
        <v>12</v>
      </c>
      <c r="D23" s="2" t="s">
        <v>27</v>
      </c>
      <c r="E23" s="2" t="s">
        <v>33</v>
      </c>
      <c r="F23" s="2" t="s">
        <v>19</v>
      </c>
      <c r="G23" s="2" t="s">
        <v>0</v>
      </c>
      <c r="H23" s="2" t="s">
        <v>2</v>
      </c>
      <c r="I23" s="2" t="s">
        <v>1</v>
      </c>
      <c r="J23" s="2" t="s">
        <v>13</v>
      </c>
      <c r="K23" s="70">
        <f>K24</f>
        <v>0</v>
      </c>
      <c r="L23" s="89"/>
      <c r="M23" s="89"/>
      <c r="N23" s="63" t="e">
        <f t="shared" si="1"/>
        <v>#DIV/0!</v>
      </c>
    </row>
    <row r="24" spans="1:14" s="56" customFormat="1" ht="40.5" hidden="1" customHeight="1">
      <c r="A24" s="11" t="s">
        <v>20</v>
      </c>
      <c r="B24" s="9" t="s">
        <v>238</v>
      </c>
      <c r="C24" s="2" t="s">
        <v>12</v>
      </c>
      <c r="D24" s="2" t="s">
        <v>27</v>
      </c>
      <c r="E24" s="2" t="s">
        <v>33</v>
      </c>
      <c r="F24" s="2" t="s">
        <v>19</v>
      </c>
      <c r="G24" s="2" t="s">
        <v>0</v>
      </c>
      <c r="H24" s="2" t="s">
        <v>21</v>
      </c>
      <c r="I24" s="2" t="s">
        <v>1</v>
      </c>
      <c r="J24" s="2" t="s">
        <v>13</v>
      </c>
      <c r="K24" s="70">
        <f>K25</f>
        <v>0</v>
      </c>
      <c r="L24" s="89"/>
      <c r="M24" s="89"/>
      <c r="N24" s="63" t="e">
        <f t="shared" si="1"/>
        <v>#DIV/0!</v>
      </c>
    </row>
    <row r="25" spans="1:14" s="56" customFormat="1" ht="47.25" hidden="1">
      <c r="A25" s="11" t="s">
        <v>22</v>
      </c>
      <c r="B25" s="9" t="s">
        <v>238</v>
      </c>
      <c r="C25" s="2" t="s">
        <v>12</v>
      </c>
      <c r="D25" s="2" t="s">
        <v>27</v>
      </c>
      <c r="E25" s="2" t="s">
        <v>33</v>
      </c>
      <c r="F25" s="2" t="s">
        <v>19</v>
      </c>
      <c r="G25" s="2" t="s">
        <v>0</v>
      </c>
      <c r="H25" s="2" t="s">
        <v>21</v>
      </c>
      <c r="I25" s="2" t="s">
        <v>1</v>
      </c>
      <c r="J25" s="2" t="s">
        <v>23</v>
      </c>
      <c r="K25" s="70">
        <f>K26</f>
        <v>0</v>
      </c>
      <c r="L25" s="90" t="s">
        <v>35</v>
      </c>
      <c r="M25" s="90" t="s">
        <v>36</v>
      </c>
      <c r="N25" s="63">
        <f t="shared" si="1"/>
        <v>7008738.8349514557</v>
      </c>
    </row>
    <row r="26" spans="1:14" s="56" customFormat="1" hidden="1">
      <c r="A26" s="16" t="s">
        <v>212</v>
      </c>
      <c r="B26" s="9" t="s">
        <v>238</v>
      </c>
      <c r="C26" s="2" t="s">
        <v>12</v>
      </c>
      <c r="D26" s="2" t="s">
        <v>27</v>
      </c>
      <c r="E26" s="2" t="s">
        <v>33</v>
      </c>
      <c r="F26" s="2" t="s">
        <v>19</v>
      </c>
      <c r="G26" s="2" t="s">
        <v>0</v>
      </c>
      <c r="H26" s="2" t="s">
        <v>21</v>
      </c>
      <c r="I26" s="2" t="s">
        <v>1</v>
      </c>
      <c r="J26" s="2" t="s">
        <v>213</v>
      </c>
      <c r="K26" s="70"/>
      <c r="L26" s="90"/>
      <c r="M26" s="90"/>
      <c r="N26" s="63" t="e">
        <f t="shared" si="1"/>
        <v>#DIV/0!</v>
      </c>
    </row>
    <row r="27" spans="1:14" s="56" customFormat="1" ht="21.75" hidden="1" customHeight="1">
      <c r="A27" s="14" t="s">
        <v>38</v>
      </c>
      <c r="B27" s="9" t="s">
        <v>238</v>
      </c>
      <c r="C27" s="2" t="s">
        <v>12</v>
      </c>
      <c r="D27" s="2" t="s">
        <v>27</v>
      </c>
      <c r="E27" s="2" t="s">
        <v>33</v>
      </c>
      <c r="F27" s="2" t="s">
        <v>39</v>
      </c>
      <c r="G27" s="2" t="s">
        <v>0</v>
      </c>
      <c r="H27" s="2" t="s">
        <v>2</v>
      </c>
      <c r="I27" s="2" t="s">
        <v>1</v>
      </c>
      <c r="J27" s="2" t="s">
        <v>13</v>
      </c>
      <c r="K27" s="70" t="e">
        <f>K29</f>
        <v>#REF!</v>
      </c>
      <c r="L27" s="89"/>
      <c r="M27" s="89"/>
      <c r="N27" s="63" t="e">
        <f t="shared" si="1"/>
        <v>#DIV/0!</v>
      </c>
    </row>
    <row r="28" spans="1:14" s="56" customFormat="1" ht="30" hidden="1" customHeight="1">
      <c r="A28" s="16" t="s">
        <v>30</v>
      </c>
      <c r="B28" s="9" t="s">
        <v>238</v>
      </c>
      <c r="C28" s="2" t="s">
        <v>12</v>
      </c>
      <c r="D28" s="2" t="s">
        <v>27</v>
      </c>
      <c r="E28" s="2"/>
      <c r="F28" s="2"/>
      <c r="G28" s="2"/>
      <c r="H28" s="2"/>
      <c r="I28" s="2"/>
      <c r="J28" s="2" t="s">
        <v>31</v>
      </c>
      <c r="K28" s="70"/>
      <c r="L28" s="89"/>
      <c r="M28" s="89"/>
      <c r="N28" s="63" t="e">
        <f t="shared" si="1"/>
        <v>#DIV/0!</v>
      </c>
    </row>
    <row r="29" spans="1:14" s="56" customFormat="1" ht="20.25" hidden="1" customHeight="1">
      <c r="A29" s="16" t="s">
        <v>41</v>
      </c>
      <c r="B29" s="9" t="s">
        <v>238</v>
      </c>
      <c r="C29" s="2" t="s">
        <v>12</v>
      </c>
      <c r="D29" s="2" t="s">
        <v>27</v>
      </c>
      <c r="E29" s="2" t="s">
        <v>33</v>
      </c>
      <c r="F29" s="2" t="s">
        <v>39</v>
      </c>
      <c r="G29" s="2" t="s">
        <v>0</v>
      </c>
      <c r="H29" s="2" t="s">
        <v>192</v>
      </c>
      <c r="I29" s="2" t="s">
        <v>1</v>
      </c>
      <c r="J29" s="2" t="s">
        <v>13</v>
      </c>
      <c r="K29" s="70" t="e">
        <f>K30</f>
        <v>#REF!</v>
      </c>
      <c r="L29" s="91"/>
      <c r="M29" s="89"/>
      <c r="N29" s="63" t="e">
        <f t="shared" si="1"/>
        <v>#DIV/0!</v>
      </c>
    </row>
    <row r="30" spans="1:14" s="56" customFormat="1" ht="35.25" hidden="1" customHeight="1">
      <c r="A30" s="16" t="s">
        <v>30</v>
      </c>
      <c r="B30" s="9" t="s">
        <v>238</v>
      </c>
      <c r="C30" s="2" t="s">
        <v>12</v>
      </c>
      <c r="D30" s="2" t="s">
        <v>27</v>
      </c>
      <c r="E30" s="2" t="s">
        <v>33</v>
      </c>
      <c r="F30" s="2" t="s">
        <v>39</v>
      </c>
      <c r="G30" s="2" t="s">
        <v>0</v>
      </c>
      <c r="H30" s="2" t="s">
        <v>192</v>
      </c>
      <c r="I30" s="2" t="s">
        <v>1</v>
      </c>
      <c r="J30" s="2" t="s">
        <v>31</v>
      </c>
      <c r="K30" s="70" t="e">
        <f>K31</f>
        <v>#REF!</v>
      </c>
      <c r="L30" s="92" t="s">
        <v>35</v>
      </c>
      <c r="M30" s="90" t="s">
        <v>40</v>
      </c>
      <c r="N30" s="63">
        <f t="shared" si="1"/>
        <v>7028156.3106796127</v>
      </c>
    </row>
    <row r="31" spans="1:14" s="56" customFormat="1" ht="32.25" hidden="1" customHeight="1">
      <c r="A31" s="16" t="s">
        <v>210</v>
      </c>
      <c r="B31" s="9" t="s">
        <v>238</v>
      </c>
      <c r="C31" s="2" t="s">
        <v>12</v>
      </c>
      <c r="D31" s="2" t="s">
        <v>27</v>
      </c>
      <c r="E31" s="2" t="s">
        <v>33</v>
      </c>
      <c r="F31" s="2" t="s">
        <v>39</v>
      </c>
      <c r="G31" s="2" t="s">
        <v>0</v>
      </c>
      <c r="H31" s="2" t="s">
        <v>192</v>
      </c>
      <c r="I31" s="2" t="s">
        <v>1</v>
      </c>
      <c r="J31" s="2" t="s">
        <v>198</v>
      </c>
      <c r="K31" s="70" t="e">
        <f>'5'!#REF!</f>
        <v>#REF!</v>
      </c>
      <c r="L31" s="92"/>
      <c r="M31" s="90"/>
      <c r="N31" s="63" t="e">
        <f t="shared" si="1"/>
        <v>#DIV/0!</v>
      </c>
    </row>
    <row r="32" spans="1:14" s="56" customFormat="1" ht="48.75" customHeight="1">
      <c r="A32" s="10" t="s">
        <v>42</v>
      </c>
      <c r="B32" s="9" t="s">
        <v>238</v>
      </c>
      <c r="C32" s="2" t="s">
        <v>12</v>
      </c>
      <c r="D32" s="2" t="s">
        <v>43</v>
      </c>
      <c r="E32" s="2" t="s">
        <v>0</v>
      </c>
      <c r="F32" s="2" t="s">
        <v>1</v>
      </c>
      <c r="G32" s="2" t="s">
        <v>0</v>
      </c>
      <c r="H32" s="2" t="s">
        <v>2</v>
      </c>
      <c r="I32" s="2" t="s">
        <v>1</v>
      </c>
      <c r="J32" s="2" t="s">
        <v>13</v>
      </c>
      <c r="K32" s="70">
        <f>'5'!K20</f>
        <v>1920.2</v>
      </c>
      <c r="L32" s="70">
        <f>'5'!L20</f>
        <v>1920.2</v>
      </c>
      <c r="M32" s="70">
        <v>1221.373</v>
      </c>
      <c r="N32" s="63">
        <f t="shared" si="1"/>
        <v>63.606551400895739</v>
      </c>
    </row>
    <row r="33" spans="1:14" s="56" customFormat="1" ht="52.5" hidden="1" customHeight="1">
      <c r="A33" s="16" t="s">
        <v>214</v>
      </c>
      <c r="B33" s="9" t="s">
        <v>238</v>
      </c>
      <c r="C33" s="2" t="s">
        <v>12</v>
      </c>
      <c r="D33" s="2" t="s">
        <v>43</v>
      </c>
      <c r="E33" s="2" t="s">
        <v>45</v>
      </c>
      <c r="F33" s="2" t="s">
        <v>1</v>
      </c>
      <c r="G33" s="2" t="s">
        <v>0</v>
      </c>
      <c r="H33" s="2" t="s">
        <v>2</v>
      </c>
      <c r="I33" s="2" t="s">
        <v>1</v>
      </c>
      <c r="J33" s="2" t="s">
        <v>13</v>
      </c>
      <c r="K33" s="70">
        <f>K34</f>
        <v>62.5</v>
      </c>
      <c r="L33" s="89"/>
      <c r="M33" s="89"/>
      <c r="N33" s="63" t="e">
        <f t="shared" si="1"/>
        <v>#DIV/0!</v>
      </c>
    </row>
    <row r="34" spans="1:14" s="56" customFormat="1" ht="52.5" hidden="1" customHeight="1">
      <c r="A34" s="20" t="s">
        <v>46</v>
      </c>
      <c r="B34" s="9" t="s">
        <v>238</v>
      </c>
      <c r="C34" s="2" t="s">
        <v>12</v>
      </c>
      <c r="D34" s="2" t="s">
        <v>43</v>
      </c>
      <c r="E34" s="2" t="s">
        <v>45</v>
      </c>
      <c r="F34" s="2" t="s">
        <v>19</v>
      </c>
      <c r="G34" s="2" t="s">
        <v>0</v>
      </c>
      <c r="H34" s="2" t="s">
        <v>2</v>
      </c>
      <c r="I34" s="2" t="s">
        <v>1</v>
      </c>
      <c r="J34" s="2" t="s">
        <v>13</v>
      </c>
      <c r="K34" s="70">
        <f>K35</f>
        <v>62.5</v>
      </c>
      <c r="L34" s="89"/>
      <c r="M34" s="89"/>
      <c r="N34" s="63" t="e">
        <f t="shared" si="1"/>
        <v>#DIV/0!</v>
      </c>
    </row>
    <row r="35" spans="1:14" s="56" customFormat="1" ht="33.75" hidden="1" customHeight="1">
      <c r="A35" s="19" t="s">
        <v>47</v>
      </c>
      <c r="B35" s="9" t="s">
        <v>238</v>
      </c>
      <c r="C35" s="2" t="s">
        <v>12</v>
      </c>
      <c r="D35" s="2" t="s">
        <v>43</v>
      </c>
      <c r="E35" s="2" t="s">
        <v>45</v>
      </c>
      <c r="F35" s="2" t="s">
        <v>19</v>
      </c>
      <c r="G35" s="2" t="s">
        <v>0</v>
      </c>
      <c r="H35" s="2" t="s">
        <v>48</v>
      </c>
      <c r="I35" s="2" t="s">
        <v>1</v>
      </c>
      <c r="J35" s="2" t="s">
        <v>13</v>
      </c>
      <c r="K35" s="70">
        <f>K36</f>
        <v>62.5</v>
      </c>
      <c r="L35" s="89"/>
      <c r="M35" s="89"/>
      <c r="N35" s="63" t="e">
        <f t="shared" si="1"/>
        <v>#DIV/0!</v>
      </c>
    </row>
    <row r="36" spans="1:14" s="56" customFormat="1" ht="30" hidden="1" customHeight="1">
      <c r="A36" s="16" t="s">
        <v>30</v>
      </c>
      <c r="B36" s="9" t="s">
        <v>238</v>
      </c>
      <c r="C36" s="2" t="s">
        <v>12</v>
      </c>
      <c r="D36" s="2" t="s">
        <v>43</v>
      </c>
      <c r="E36" s="2" t="s">
        <v>45</v>
      </c>
      <c r="F36" s="2" t="s">
        <v>19</v>
      </c>
      <c r="G36" s="2" t="s">
        <v>0</v>
      </c>
      <c r="H36" s="2" t="s">
        <v>48</v>
      </c>
      <c r="I36" s="2" t="s">
        <v>1</v>
      </c>
      <c r="J36" s="2" t="s">
        <v>31</v>
      </c>
      <c r="K36" s="70">
        <f>K40</f>
        <v>62.5</v>
      </c>
      <c r="L36" s="90" t="s">
        <v>50</v>
      </c>
      <c r="M36" s="90" t="s">
        <v>51</v>
      </c>
      <c r="N36" s="63">
        <f t="shared" si="1"/>
        <v>2132565.384615385</v>
      </c>
    </row>
    <row r="37" spans="1:14" s="56" customFormat="1" ht="34.5" hidden="1" customHeight="1">
      <c r="A37" s="14" t="s">
        <v>28</v>
      </c>
      <c r="B37" s="9" t="s">
        <v>238</v>
      </c>
      <c r="C37" s="2" t="s">
        <v>12</v>
      </c>
      <c r="D37" s="2" t="s">
        <v>43</v>
      </c>
      <c r="E37" s="2"/>
      <c r="F37" s="2"/>
      <c r="G37" s="2"/>
      <c r="H37" s="2"/>
      <c r="I37" s="2"/>
      <c r="J37" s="2" t="s">
        <v>13</v>
      </c>
      <c r="K37" s="70"/>
      <c r="L37" s="89"/>
      <c r="M37" s="89"/>
      <c r="N37" s="63" t="e">
        <f t="shared" si="1"/>
        <v>#DIV/0!</v>
      </c>
    </row>
    <row r="38" spans="1:14" s="56" customFormat="1" ht="21" hidden="1" customHeight="1">
      <c r="A38" s="15" t="s">
        <v>29</v>
      </c>
      <c r="B38" s="9" t="s">
        <v>238</v>
      </c>
      <c r="C38" s="2" t="s">
        <v>12</v>
      </c>
      <c r="D38" s="2" t="s">
        <v>43</v>
      </c>
      <c r="E38" s="2"/>
      <c r="F38" s="2"/>
      <c r="G38" s="2"/>
      <c r="H38" s="2"/>
      <c r="I38" s="2"/>
      <c r="J38" s="2" t="s">
        <v>13</v>
      </c>
      <c r="K38" s="70"/>
      <c r="L38" s="89"/>
      <c r="M38" s="89"/>
      <c r="N38" s="63" t="e">
        <f t="shared" si="1"/>
        <v>#DIV/0!</v>
      </c>
    </row>
    <row r="39" spans="1:14" s="56" customFormat="1" ht="36" hidden="1" customHeight="1">
      <c r="A39" s="14" t="s">
        <v>30</v>
      </c>
      <c r="B39" s="9" t="s">
        <v>238</v>
      </c>
      <c r="C39" s="2" t="s">
        <v>12</v>
      </c>
      <c r="D39" s="2" t="s">
        <v>43</v>
      </c>
      <c r="E39" s="2"/>
      <c r="F39" s="2"/>
      <c r="G39" s="2"/>
      <c r="H39" s="2"/>
      <c r="I39" s="2"/>
      <c r="J39" s="2" t="s">
        <v>31</v>
      </c>
      <c r="K39" s="70"/>
      <c r="L39" s="89"/>
      <c r="M39" s="89"/>
      <c r="N39" s="63" t="e">
        <f t="shared" si="1"/>
        <v>#DIV/0!</v>
      </c>
    </row>
    <row r="40" spans="1:14" s="56" customFormat="1" ht="31.5" hidden="1" customHeight="1">
      <c r="A40" s="16" t="s">
        <v>210</v>
      </c>
      <c r="B40" s="9" t="s">
        <v>238</v>
      </c>
      <c r="C40" s="2" t="s">
        <v>12</v>
      </c>
      <c r="D40" s="2" t="s">
        <v>43</v>
      </c>
      <c r="E40" s="2" t="s">
        <v>45</v>
      </c>
      <c r="F40" s="2" t="s">
        <v>19</v>
      </c>
      <c r="G40" s="2" t="s">
        <v>0</v>
      </c>
      <c r="H40" s="2" t="s">
        <v>48</v>
      </c>
      <c r="I40" s="2" t="s">
        <v>1</v>
      </c>
      <c r="J40" s="2" t="s">
        <v>198</v>
      </c>
      <c r="K40" s="70">
        <v>62.5</v>
      </c>
      <c r="L40" s="89"/>
      <c r="M40" s="89"/>
      <c r="N40" s="63" t="e">
        <f t="shared" si="1"/>
        <v>#DIV/0!</v>
      </c>
    </row>
    <row r="41" spans="1:14" s="56" customFormat="1" ht="34.5" hidden="1" customHeight="1">
      <c r="A41" s="8" t="s">
        <v>16</v>
      </c>
      <c r="B41" s="9" t="s">
        <v>238</v>
      </c>
      <c r="C41" s="2" t="s">
        <v>12</v>
      </c>
      <c r="D41" s="2" t="s">
        <v>43</v>
      </c>
      <c r="E41" s="2" t="s">
        <v>17</v>
      </c>
      <c r="F41" s="2" t="s">
        <v>1</v>
      </c>
      <c r="G41" s="2" t="s">
        <v>0</v>
      </c>
      <c r="H41" s="2" t="s">
        <v>2</v>
      </c>
      <c r="I41" s="2" t="s">
        <v>1</v>
      </c>
      <c r="J41" s="2" t="s">
        <v>13</v>
      </c>
      <c r="K41" s="70">
        <f>K42</f>
        <v>0</v>
      </c>
      <c r="L41" s="89"/>
      <c r="M41" s="89"/>
      <c r="N41" s="63" t="e">
        <f t="shared" si="1"/>
        <v>#DIV/0!</v>
      </c>
    </row>
    <row r="42" spans="1:14" s="56" customFormat="1" ht="21" hidden="1" customHeight="1">
      <c r="A42" s="11" t="s">
        <v>52</v>
      </c>
      <c r="B42" s="9" t="s">
        <v>238</v>
      </c>
      <c r="C42" s="2" t="s">
        <v>12</v>
      </c>
      <c r="D42" s="2" t="s">
        <v>43</v>
      </c>
      <c r="E42" s="2" t="s">
        <v>17</v>
      </c>
      <c r="F42" s="2" t="s">
        <v>37</v>
      </c>
      <c r="G42" s="2" t="s">
        <v>0</v>
      </c>
      <c r="H42" s="2" t="s">
        <v>2</v>
      </c>
      <c r="I42" s="2" t="s">
        <v>1</v>
      </c>
      <c r="J42" s="2" t="s">
        <v>13</v>
      </c>
      <c r="K42" s="70">
        <f>K43</f>
        <v>0</v>
      </c>
      <c r="L42" s="89"/>
      <c r="M42" s="89"/>
      <c r="N42" s="63" t="e">
        <f t="shared" si="1"/>
        <v>#DIV/0!</v>
      </c>
    </row>
    <row r="43" spans="1:14" s="56" customFormat="1" ht="35.25" hidden="1" customHeight="1">
      <c r="A43" s="11" t="s">
        <v>20</v>
      </c>
      <c r="B43" s="9" t="s">
        <v>238</v>
      </c>
      <c r="C43" s="2" t="s">
        <v>12</v>
      </c>
      <c r="D43" s="2" t="s">
        <v>43</v>
      </c>
      <c r="E43" s="2" t="s">
        <v>17</v>
      </c>
      <c r="F43" s="2" t="s">
        <v>37</v>
      </c>
      <c r="G43" s="2" t="s">
        <v>0</v>
      </c>
      <c r="H43" s="2" t="s">
        <v>21</v>
      </c>
      <c r="I43" s="2" t="s">
        <v>1</v>
      </c>
      <c r="J43" s="2" t="s">
        <v>13</v>
      </c>
      <c r="K43" s="70">
        <f>K44</f>
        <v>0</v>
      </c>
      <c r="L43" s="89"/>
      <c r="M43" s="89"/>
      <c r="N43" s="63" t="e">
        <f t="shared" si="1"/>
        <v>#DIV/0!</v>
      </c>
    </row>
    <row r="44" spans="1:14" s="56" customFormat="1" ht="69.75" hidden="1" customHeight="1">
      <c r="A44" s="11" t="s">
        <v>22</v>
      </c>
      <c r="B44" s="9" t="s">
        <v>238</v>
      </c>
      <c r="C44" s="2" t="s">
        <v>12</v>
      </c>
      <c r="D44" s="2" t="s">
        <v>43</v>
      </c>
      <c r="E44" s="2" t="s">
        <v>17</v>
      </c>
      <c r="F44" s="2" t="s">
        <v>37</v>
      </c>
      <c r="G44" s="2" t="s">
        <v>0</v>
      </c>
      <c r="H44" s="2" t="s">
        <v>21</v>
      </c>
      <c r="I44" s="2" t="s">
        <v>1</v>
      </c>
      <c r="J44" s="2" t="s">
        <v>23</v>
      </c>
      <c r="K44" s="70">
        <f>K45</f>
        <v>0</v>
      </c>
      <c r="L44" s="90" t="s">
        <v>50</v>
      </c>
      <c r="M44" s="90" t="s">
        <v>53</v>
      </c>
      <c r="N44" s="63">
        <f t="shared" si="1"/>
        <v>6854808.6538461531</v>
      </c>
    </row>
    <row r="45" spans="1:14" s="56" customFormat="1" ht="33" hidden="1" customHeight="1">
      <c r="A45" s="16" t="s">
        <v>212</v>
      </c>
      <c r="B45" s="9" t="s">
        <v>238</v>
      </c>
      <c r="C45" s="2" t="s">
        <v>12</v>
      </c>
      <c r="D45" s="2" t="s">
        <v>43</v>
      </c>
      <c r="E45" s="2" t="s">
        <v>17</v>
      </c>
      <c r="F45" s="2" t="s">
        <v>37</v>
      </c>
      <c r="G45" s="2" t="s">
        <v>0</v>
      </c>
      <c r="H45" s="2" t="s">
        <v>21</v>
      </c>
      <c r="I45" s="2" t="s">
        <v>1</v>
      </c>
      <c r="J45" s="2" t="s">
        <v>213</v>
      </c>
      <c r="K45" s="70"/>
      <c r="L45" s="90"/>
      <c r="M45" s="90"/>
      <c r="N45" s="63" t="e">
        <f t="shared" si="1"/>
        <v>#DIV/0!</v>
      </c>
    </row>
    <row r="46" spans="1:14" s="56" customFormat="1" ht="21.75" hidden="1" customHeight="1">
      <c r="A46" s="8" t="s">
        <v>54</v>
      </c>
      <c r="B46" s="9" t="s">
        <v>238</v>
      </c>
      <c r="C46" s="2" t="s">
        <v>12</v>
      </c>
      <c r="D46" s="2" t="s">
        <v>43</v>
      </c>
      <c r="E46" s="2" t="s">
        <v>55</v>
      </c>
      <c r="F46" s="2" t="s">
        <v>1</v>
      </c>
      <c r="G46" s="2" t="s">
        <v>0</v>
      </c>
      <c r="H46" s="2" t="s">
        <v>2</v>
      </c>
      <c r="I46" s="2" t="s">
        <v>1</v>
      </c>
      <c r="J46" s="2" t="s">
        <v>13</v>
      </c>
      <c r="K46" s="70">
        <f>K47+K52</f>
        <v>2896.4</v>
      </c>
      <c r="L46" s="89"/>
      <c r="M46" s="89"/>
      <c r="N46" s="63" t="e">
        <f t="shared" si="1"/>
        <v>#DIV/0!</v>
      </c>
    </row>
    <row r="47" spans="1:14" s="56" customFormat="1" ht="32.25" hidden="1" customHeight="1">
      <c r="A47" s="11" t="s">
        <v>20</v>
      </c>
      <c r="B47" s="9" t="s">
        <v>238</v>
      </c>
      <c r="C47" s="2" t="s">
        <v>12</v>
      </c>
      <c r="D47" s="2" t="s">
        <v>43</v>
      </c>
      <c r="E47" s="2" t="s">
        <v>55</v>
      </c>
      <c r="F47" s="2" t="s">
        <v>1</v>
      </c>
      <c r="G47" s="2" t="s">
        <v>0</v>
      </c>
      <c r="H47" s="2" t="s">
        <v>21</v>
      </c>
      <c r="I47" s="2" t="s">
        <v>1</v>
      </c>
      <c r="J47" s="2" t="s">
        <v>13</v>
      </c>
      <c r="K47" s="70">
        <f>K48+K50</f>
        <v>2692.9</v>
      </c>
      <c r="L47" s="89"/>
      <c r="M47" s="89"/>
      <c r="N47" s="63" t="e">
        <f t="shared" si="1"/>
        <v>#DIV/0!</v>
      </c>
    </row>
    <row r="48" spans="1:14" s="56" customFormat="1" ht="47.25" hidden="1">
      <c r="A48" s="11" t="s">
        <v>22</v>
      </c>
      <c r="B48" s="9" t="s">
        <v>238</v>
      </c>
      <c r="C48" s="2" t="s">
        <v>12</v>
      </c>
      <c r="D48" s="2" t="s">
        <v>43</v>
      </c>
      <c r="E48" s="2" t="s">
        <v>55</v>
      </c>
      <c r="F48" s="2" t="s">
        <v>1</v>
      </c>
      <c r="G48" s="2" t="s">
        <v>0</v>
      </c>
      <c r="H48" s="2" t="s">
        <v>21</v>
      </c>
      <c r="I48" s="2" t="s">
        <v>1</v>
      </c>
      <c r="J48" s="2" t="s">
        <v>23</v>
      </c>
      <c r="K48" s="70">
        <f>K49</f>
        <v>1490.2</v>
      </c>
      <c r="L48" s="90" t="s">
        <v>50</v>
      </c>
      <c r="M48" s="90" t="s">
        <v>56</v>
      </c>
      <c r="N48" s="63">
        <f t="shared" si="1"/>
        <v>7220193.269230769</v>
      </c>
    </row>
    <row r="49" spans="1:14" s="56" customFormat="1" ht="30" hidden="1" customHeight="1">
      <c r="A49" s="16" t="s">
        <v>212</v>
      </c>
      <c r="B49" s="9" t="s">
        <v>238</v>
      </c>
      <c r="C49" s="2" t="s">
        <v>12</v>
      </c>
      <c r="D49" s="2" t="s">
        <v>43</v>
      </c>
      <c r="E49" s="2" t="s">
        <v>55</v>
      </c>
      <c r="F49" s="2" t="s">
        <v>1</v>
      </c>
      <c r="G49" s="2" t="s">
        <v>0</v>
      </c>
      <c r="H49" s="2" t="s">
        <v>21</v>
      </c>
      <c r="I49" s="2" t="s">
        <v>1</v>
      </c>
      <c r="J49" s="2" t="s">
        <v>213</v>
      </c>
      <c r="K49" s="70">
        <v>1490.2</v>
      </c>
      <c r="L49" s="90"/>
      <c r="M49" s="90"/>
      <c r="N49" s="63" t="e">
        <f t="shared" si="1"/>
        <v>#DIV/0!</v>
      </c>
    </row>
    <row r="50" spans="1:14" s="56" customFormat="1" ht="34.5" hidden="1" customHeight="1">
      <c r="A50" s="16" t="s">
        <v>30</v>
      </c>
      <c r="B50" s="9" t="s">
        <v>238</v>
      </c>
      <c r="C50" s="2" t="s">
        <v>12</v>
      </c>
      <c r="D50" s="2" t="s">
        <v>43</v>
      </c>
      <c r="E50" s="2" t="s">
        <v>55</v>
      </c>
      <c r="F50" s="2" t="s">
        <v>1</v>
      </c>
      <c r="G50" s="2" t="s">
        <v>0</v>
      </c>
      <c r="H50" s="2" t="s">
        <v>21</v>
      </c>
      <c r="I50" s="2" t="s">
        <v>1</v>
      </c>
      <c r="J50" s="2" t="s">
        <v>31</v>
      </c>
      <c r="K50" s="70">
        <f>K51</f>
        <v>1202.7</v>
      </c>
      <c r="L50" s="90" t="s">
        <v>50</v>
      </c>
      <c r="M50" s="90" t="s">
        <v>56</v>
      </c>
      <c r="N50" s="63">
        <f t="shared" si="1"/>
        <v>7220193.269230769</v>
      </c>
    </row>
    <row r="51" spans="1:14" s="56" customFormat="1" ht="34.5" hidden="1" customHeight="1">
      <c r="A51" s="16" t="s">
        <v>210</v>
      </c>
      <c r="B51" s="9" t="s">
        <v>238</v>
      </c>
      <c r="C51" s="2" t="s">
        <v>12</v>
      </c>
      <c r="D51" s="2" t="s">
        <v>43</v>
      </c>
      <c r="E51" s="2" t="s">
        <v>55</v>
      </c>
      <c r="F51" s="2" t="s">
        <v>1</v>
      </c>
      <c r="G51" s="2" t="s">
        <v>0</v>
      </c>
      <c r="H51" s="2" t="s">
        <v>21</v>
      </c>
      <c r="I51" s="2" t="s">
        <v>1</v>
      </c>
      <c r="J51" s="2" t="s">
        <v>198</v>
      </c>
      <c r="K51" s="70">
        <v>1202.7</v>
      </c>
      <c r="L51" s="90"/>
      <c r="M51" s="90"/>
      <c r="N51" s="63" t="e">
        <f t="shared" si="1"/>
        <v>#DIV/0!</v>
      </c>
    </row>
    <row r="52" spans="1:14" s="56" customFormat="1" ht="24.75" hidden="1" customHeight="1">
      <c r="A52" s="16" t="s">
        <v>215</v>
      </c>
      <c r="B52" s="9" t="s">
        <v>238</v>
      </c>
      <c r="C52" s="2" t="s">
        <v>12</v>
      </c>
      <c r="D52" s="2" t="s">
        <v>43</v>
      </c>
      <c r="E52" s="2" t="s">
        <v>55</v>
      </c>
      <c r="F52" s="2" t="s">
        <v>1</v>
      </c>
      <c r="G52" s="2" t="s">
        <v>0</v>
      </c>
      <c r="H52" s="2" t="s">
        <v>57</v>
      </c>
      <c r="I52" s="2" t="s">
        <v>1</v>
      </c>
      <c r="J52" s="2" t="s">
        <v>13</v>
      </c>
      <c r="K52" s="70">
        <f>K53</f>
        <v>203.5</v>
      </c>
      <c r="L52" s="90"/>
      <c r="M52" s="90"/>
      <c r="N52" s="63" t="e">
        <f t="shared" si="1"/>
        <v>#DIV/0!</v>
      </c>
    </row>
    <row r="53" spans="1:14" s="56" customFormat="1" ht="20.25" hidden="1" customHeight="1">
      <c r="A53" s="16" t="s">
        <v>49</v>
      </c>
      <c r="B53" s="9" t="s">
        <v>238</v>
      </c>
      <c r="C53" s="2" t="s">
        <v>12</v>
      </c>
      <c r="D53" s="2" t="s">
        <v>43</v>
      </c>
      <c r="E53" s="2" t="s">
        <v>55</v>
      </c>
      <c r="F53" s="2" t="s">
        <v>1</v>
      </c>
      <c r="G53" s="2" t="s">
        <v>0</v>
      </c>
      <c r="H53" s="2" t="s">
        <v>58</v>
      </c>
      <c r="I53" s="2" t="s">
        <v>1</v>
      </c>
      <c r="J53" s="2" t="s">
        <v>59</v>
      </c>
      <c r="K53" s="70">
        <f>K54</f>
        <v>203.5</v>
      </c>
      <c r="L53" s="90" t="s">
        <v>50</v>
      </c>
      <c r="M53" s="90" t="s">
        <v>60</v>
      </c>
      <c r="N53" s="63">
        <f t="shared" si="1"/>
        <v>7221022.115384616</v>
      </c>
    </row>
    <row r="54" spans="1:14" s="56" customFormat="1" ht="20.25" hidden="1" customHeight="1">
      <c r="A54" s="16" t="s">
        <v>216</v>
      </c>
      <c r="B54" s="9" t="s">
        <v>238</v>
      </c>
      <c r="C54" s="2" t="s">
        <v>12</v>
      </c>
      <c r="D54" s="2" t="s">
        <v>43</v>
      </c>
      <c r="E54" s="2" t="s">
        <v>55</v>
      </c>
      <c r="F54" s="2" t="s">
        <v>1</v>
      </c>
      <c r="G54" s="2" t="s">
        <v>0</v>
      </c>
      <c r="H54" s="2" t="s">
        <v>58</v>
      </c>
      <c r="I54" s="2" t="s">
        <v>1</v>
      </c>
      <c r="J54" s="2" t="s">
        <v>217</v>
      </c>
      <c r="K54" s="70">
        <v>203.5</v>
      </c>
      <c r="L54" s="90"/>
      <c r="M54" s="90"/>
      <c r="N54" s="63" t="e">
        <f t="shared" si="1"/>
        <v>#DIV/0!</v>
      </c>
    </row>
    <row r="55" spans="1:14" s="56" customFormat="1" ht="31.5" customHeight="1">
      <c r="A55" s="10" t="s">
        <v>61</v>
      </c>
      <c r="B55" s="9" t="s">
        <v>238</v>
      </c>
      <c r="C55" s="2" t="s">
        <v>12</v>
      </c>
      <c r="D55" s="2" t="s">
        <v>62</v>
      </c>
      <c r="E55" s="2" t="s">
        <v>0</v>
      </c>
      <c r="F55" s="2" t="s">
        <v>1</v>
      </c>
      <c r="G55" s="2" t="s">
        <v>0</v>
      </c>
      <c r="H55" s="2" t="s">
        <v>2</v>
      </c>
      <c r="I55" s="2" t="s">
        <v>1</v>
      </c>
      <c r="J55" s="2" t="s">
        <v>13</v>
      </c>
      <c r="K55" s="70">
        <f>'5'!K48</f>
        <v>37</v>
      </c>
      <c r="L55" s="70">
        <f>'5'!L48</f>
        <v>37</v>
      </c>
      <c r="M55" s="70">
        <f>'5'!M48</f>
        <v>37</v>
      </c>
      <c r="N55" s="63">
        <f t="shared" si="1"/>
        <v>100</v>
      </c>
    </row>
    <row r="56" spans="1:14" ht="19.5" hidden="1" customHeight="1">
      <c r="A56" s="8" t="s">
        <v>63</v>
      </c>
      <c r="B56" s="6" t="s">
        <v>238</v>
      </c>
      <c r="C56" s="2" t="s">
        <v>12</v>
      </c>
      <c r="D56" s="2" t="s">
        <v>62</v>
      </c>
      <c r="E56" s="2" t="s">
        <v>64</v>
      </c>
      <c r="F56" s="2" t="s">
        <v>1</v>
      </c>
      <c r="G56" s="2" t="s">
        <v>0</v>
      </c>
      <c r="H56" s="2" t="s">
        <v>2</v>
      </c>
      <c r="I56" s="2" t="s">
        <v>1</v>
      </c>
      <c r="J56" s="2" t="s">
        <v>13</v>
      </c>
      <c r="K56" s="70">
        <f>K57+K61</f>
        <v>24</v>
      </c>
      <c r="L56" s="93"/>
      <c r="M56" s="93"/>
      <c r="N56" s="62" t="e">
        <f t="shared" si="1"/>
        <v>#DIV/0!</v>
      </c>
    </row>
    <row r="57" spans="1:14" ht="25.5" hidden="1" customHeight="1">
      <c r="A57" s="14" t="s">
        <v>65</v>
      </c>
      <c r="B57" s="6" t="s">
        <v>238</v>
      </c>
      <c r="C57" s="2" t="s">
        <v>12</v>
      </c>
      <c r="D57" s="2" t="s">
        <v>62</v>
      </c>
      <c r="E57" s="2" t="s">
        <v>64</v>
      </c>
      <c r="F57" s="2" t="s">
        <v>19</v>
      </c>
      <c r="G57" s="2" t="s">
        <v>0</v>
      </c>
      <c r="H57" s="2" t="s">
        <v>2</v>
      </c>
      <c r="I57" s="2" t="s">
        <v>1</v>
      </c>
      <c r="J57" s="2" t="s">
        <v>13</v>
      </c>
      <c r="K57" s="70">
        <f>K58</f>
        <v>0</v>
      </c>
      <c r="L57" s="93"/>
      <c r="M57" s="93"/>
      <c r="N57" s="62" t="e">
        <f t="shared" si="1"/>
        <v>#DIV/0!</v>
      </c>
    </row>
    <row r="58" spans="1:14" ht="36" hidden="1" customHeight="1">
      <c r="A58" s="11" t="s">
        <v>20</v>
      </c>
      <c r="B58" s="6" t="s">
        <v>238</v>
      </c>
      <c r="C58" s="2" t="s">
        <v>12</v>
      </c>
      <c r="D58" s="2" t="s">
        <v>62</v>
      </c>
      <c r="E58" s="2" t="s">
        <v>64</v>
      </c>
      <c r="F58" s="2" t="s">
        <v>19</v>
      </c>
      <c r="G58" s="2" t="s">
        <v>0</v>
      </c>
      <c r="H58" s="2" t="s">
        <v>21</v>
      </c>
      <c r="I58" s="2" t="s">
        <v>1</v>
      </c>
      <c r="J58" s="2" t="s">
        <v>13</v>
      </c>
      <c r="K58" s="70">
        <f>K59</f>
        <v>0</v>
      </c>
      <c r="L58" s="93"/>
      <c r="M58" s="93"/>
      <c r="N58" s="62" t="e">
        <f t="shared" si="1"/>
        <v>#DIV/0!</v>
      </c>
    </row>
    <row r="59" spans="1:14" ht="47.25" hidden="1">
      <c r="A59" s="11" t="s">
        <v>22</v>
      </c>
      <c r="B59" s="6" t="s">
        <v>238</v>
      </c>
      <c r="C59" s="2" t="s">
        <v>12</v>
      </c>
      <c r="D59" s="2" t="s">
        <v>62</v>
      </c>
      <c r="E59" s="2" t="s">
        <v>64</v>
      </c>
      <c r="F59" s="2" t="s">
        <v>19</v>
      </c>
      <c r="G59" s="2" t="s">
        <v>0</v>
      </c>
      <c r="H59" s="2" t="s">
        <v>21</v>
      </c>
      <c r="I59" s="2" t="s">
        <v>1</v>
      </c>
      <c r="J59" s="2" t="s">
        <v>23</v>
      </c>
      <c r="K59" s="70">
        <f>K60</f>
        <v>0</v>
      </c>
      <c r="L59" s="94" t="s">
        <v>66</v>
      </c>
      <c r="M59" s="94" t="s">
        <v>67</v>
      </c>
      <c r="N59" s="62">
        <f t="shared" si="1"/>
        <v>7007548.113207547</v>
      </c>
    </row>
    <row r="60" spans="1:14" ht="32.25" hidden="1" customHeight="1">
      <c r="A60" s="16" t="s">
        <v>212</v>
      </c>
      <c r="B60" s="6" t="s">
        <v>238</v>
      </c>
      <c r="C60" s="2" t="s">
        <v>12</v>
      </c>
      <c r="D60" s="2" t="s">
        <v>62</v>
      </c>
      <c r="E60" s="2" t="s">
        <v>64</v>
      </c>
      <c r="F60" s="2" t="s">
        <v>19</v>
      </c>
      <c r="G60" s="2" t="s">
        <v>0</v>
      </c>
      <c r="H60" s="2" t="s">
        <v>21</v>
      </c>
      <c r="I60" s="2" t="s">
        <v>1</v>
      </c>
      <c r="J60" s="2" t="s">
        <v>213</v>
      </c>
      <c r="K60" s="70"/>
      <c r="L60" s="94"/>
      <c r="M60" s="94"/>
      <c r="N60" s="62" t="e">
        <f t="shared" si="1"/>
        <v>#DIV/0!</v>
      </c>
    </row>
    <row r="61" spans="1:14" hidden="1">
      <c r="A61" s="16" t="s">
        <v>68</v>
      </c>
      <c r="B61" s="6" t="s">
        <v>238</v>
      </c>
      <c r="C61" s="2" t="s">
        <v>12</v>
      </c>
      <c r="D61" s="2" t="s">
        <v>62</v>
      </c>
      <c r="E61" s="2" t="s">
        <v>64</v>
      </c>
      <c r="F61" s="2" t="s">
        <v>39</v>
      </c>
      <c r="G61" s="2" t="s">
        <v>0</v>
      </c>
      <c r="H61" s="2" t="s">
        <v>2</v>
      </c>
      <c r="I61" s="2" t="s">
        <v>1</v>
      </c>
      <c r="J61" s="2" t="s">
        <v>13</v>
      </c>
      <c r="K61" s="70">
        <f>K62</f>
        <v>24</v>
      </c>
      <c r="L61" s="94"/>
      <c r="M61" s="94"/>
      <c r="N61" s="62" t="e">
        <f t="shared" si="1"/>
        <v>#DIV/0!</v>
      </c>
    </row>
    <row r="62" spans="1:14" hidden="1">
      <c r="A62" s="16" t="s">
        <v>193</v>
      </c>
      <c r="B62" s="6" t="s">
        <v>238</v>
      </c>
      <c r="C62" s="2" t="s">
        <v>12</v>
      </c>
      <c r="D62" s="2" t="s">
        <v>62</v>
      </c>
      <c r="E62" s="2" t="s">
        <v>64</v>
      </c>
      <c r="F62" s="2" t="s">
        <v>39</v>
      </c>
      <c r="G62" s="2" t="s">
        <v>0</v>
      </c>
      <c r="H62" s="2" t="s">
        <v>58</v>
      </c>
      <c r="I62" s="2" t="s">
        <v>1</v>
      </c>
      <c r="J62" s="2" t="s">
        <v>13</v>
      </c>
      <c r="K62" s="70">
        <f>K63</f>
        <v>24</v>
      </c>
      <c r="L62" s="94"/>
      <c r="M62" s="94"/>
      <c r="N62" s="62" t="e">
        <f t="shared" si="1"/>
        <v>#DIV/0!</v>
      </c>
    </row>
    <row r="63" spans="1:14" hidden="1">
      <c r="A63" s="16" t="s">
        <v>49</v>
      </c>
      <c r="B63" s="6" t="s">
        <v>238</v>
      </c>
      <c r="C63" s="2" t="s">
        <v>12</v>
      </c>
      <c r="D63" s="2" t="s">
        <v>62</v>
      </c>
      <c r="E63" s="2" t="s">
        <v>64</v>
      </c>
      <c r="F63" s="2" t="s">
        <v>39</v>
      </c>
      <c r="G63" s="2" t="s">
        <v>0</v>
      </c>
      <c r="H63" s="2" t="s">
        <v>58</v>
      </c>
      <c r="I63" s="2" t="s">
        <v>1</v>
      </c>
      <c r="J63" s="2" t="s">
        <v>59</v>
      </c>
      <c r="K63" s="70">
        <f>K64</f>
        <v>24</v>
      </c>
      <c r="L63" s="94" t="s">
        <v>66</v>
      </c>
      <c r="M63" s="94" t="s">
        <v>69</v>
      </c>
      <c r="N63" s="62">
        <f t="shared" si="1"/>
        <v>7018738.6792452829</v>
      </c>
    </row>
    <row r="64" spans="1:14" ht="18.75" hidden="1" customHeight="1">
      <c r="A64" s="16" t="s">
        <v>216</v>
      </c>
      <c r="B64" s="6" t="s">
        <v>238</v>
      </c>
      <c r="C64" s="2" t="s">
        <v>12</v>
      </c>
      <c r="D64" s="2" t="s">
        <v>62</v>
      </c>
      <c r="E64" s="2" t="s">
        <v>64</v>
      </c>
      <c r="F64" s="2" t="s">
        <v>39</v>
      </c>
      <c r="G64" s="2" t="s">
        <v>0</v>
      </c>
      <c r="H64" s="2" t="s">
        <v>58</v>
      </c>
      <c r="I64" s="2" t="s">
        <v>1</v>
      </c>
      <c r="J64" s="2" t="s">
        <v>217</v>
      </c>
      <c r="K64" s="70">
        <v>24</v>
      </c>
      <c r="L64" s="94"/>
      <c r="M64" s="94"/>
      <c r="N64" s="62" t="e">
        <f t="shared" si="1"/>
        <v>#DIV/0!</v>
      </c>
    </row>
    <row r="65" spans="1:14" ht="21.75" hidden="1" customHeight="1">
      <c r="A65" s="5" t="s">
        <v>70</v>
      </c>
      <c r="B65" s="6" t="s">
        <v>238</v>
      </c>
      <c r="C65" s="7" t="s">
        <v>12</v>
      </c>
      <c r="D65" s="7" t="s">
        <v>71</v>
      </c>
      <c r="E65" s="7" t="s">
        <v>0</v>
      </c>
      <c r="F65" s="7" t="s">
        <v>1</v>
      </c>
      <c r="G65" s="7" t="s">
        <v>0</v>
      </c>
      <c r="H65" s="7" t="s">
        <v>2</v>
      </c>
      <c r="I65" s="7" t="s">
        <v>1</v>
      </c>
      <c r="J65" s="7" t="s">
        <v>13</v>
      </c>
      <c r="K65" s="69">
        <f>K66</f>
        <v>0</v>
      </c>
      <c r="L65" s="95"/>
      <c r="M65" s="93"/>
      <c r="N65" s="62" t="e">
        <f t="shared" si="1"/>
        <v>#DIV/0!</v>
      </c>
    </row>
    <row r="66" spans="1:14" ht="18.75" hidden="1" customHeight="1">
      <c r="A66" s="8" t="s">
        <v>72</v>
      </c>
      <c r="B66" s="6" t="s">
        <v>238</v>
      </c>
      <c r="C66" s="2" t="s">
        <v>12</v>
      </c>
      <c r="D66" s="2" t="s">
        <v>71</v>
      </c>
      <c r="E66" s="2" t="s">
        <v>73</v>
      </c>
      <c r="F66" s="2" t="s">
        <v>1</v>
      </c>
      <c r="G66" s="2" t="s">
        <v>0</v>
      </c>
      <c r="H66" s="2" t="s">
        <v>2</v>
      </c>
      <c r="I66" s="2" t="s">
        <v>1</v>
      </c>
      <c r="J66" s="2" t="s">
        <v>13</v>
      </c>
      <c r="K66" s="70">
        <f>K73+K77</f>
        <v>0</v>
      </c>
      <c r="L66" s="95"/>
      <c r="M66" s="93"/>
      <c r="N66" s="62" t="e">
        <f t="shared" si="1"/>
        <v>#DIV/0!</v>
      </c>
    </row>
    <row r="67" spans="1:14" ht="29.25" hidden="1" customHeight="1">
      <c r="A67" s="14" t="s">
        <v>74</v>
      </c>
      <c r="B67" s="6" t="s">
        <v>238</v>
      </c>
      <c r="C67" s="2" t="s">
        <v>12</v>
      </c>
      <c r="D67" s="2" t="s">
        <v>71</v>
      </c>
      <c r="E67" s="2"/>
      <c r="F67" s="2"/>
      <c r="G67" s="2"/>
      <c r="H67" s="2"/>
      <c r="I67" s="2"/>
      <c r="J67" s="2" t="s">
        <v>13</v>
      </c>
      <c r="K67" s="70"/>
      <c r="L67" s="95"/>
      <c r="M67" s="93"/>
      <c r="N67" s="62" t="e">
        <f t="shared" si="1"/>
        <v>#DIV/0!</v>
      </c>
    </row>
    <row r="68" spans="1:14" hidden="1">
      <c r="A68" s="15" t="s">
        <v>75</v>
      </c>
      <c r="B68" s="6" t="s">
        <v>238</v>
      </c>
      <c r="C68" s="2" t="s">
        <v>12</v>
      </c>
      <c r="D68" s="2" t="s">
        <v>71</v>
      </c>
      <c r="E68" s="2"/>
      <c r="F68" s="2"/>
      <c r="G68" s="2"/>
      <c r="H68" s="2"/>
      <c r="I68" s="2"/>
      <c r="J68" s="2" t="s">
        <v>13</v>
      </c>
      <c r="K68" s="70"/>
      <c r="L68" s="95"/>
      <c r="M68" s="93"/>
      <c r="N68" s="62" t="e">
        <f t="shared" si="1"/>
        <v>#DIV/0!</v>
      </c>
    </row>
    <row r="69" spans="1:14" ht="32.25" hidden="1" customHeight="1">
      <c r="A69" s="16" t="s">
        <v>30</v>
      </c>
      <c r="B69" s="6" t="s">
        <v>238</v>
      </c>
      <c r="C69" s="2" t="s">
        <v>12</v>
      </c>
      <c r="D69" s="2" t="s">
        <v>71</v>
      </c>
      <c r="E69" s="2"/>
      <c r="F69" s="2"/>
      <c r="G69" s="2"/>
      <c r="H69" s="2"/>
      <c r="I69" s="2"/>
      <c r="J69" s="2" t="s">
        <v>31</v>
      </c>
      <c r="K69" s="70"/>
      <c r="L69" s="95"/>
      <c r="M69" s="93"/>
      <c r="N69" s="62" t="e">
        <f t="shared" si="1"/>
        <v>#DIV/0!</v>
      </c>
    </row>
    <row r="70" spans="1:14" ht="23.25" hidden="1" customHeight="1">
      <c r="A70" s="14" t="s">
        <v>76</v>
      </c>
      <c r="B70" s="6" t="s">
        <v>238</v>
      </c>
      <c r="C70" s="2" t="s">
        <v>12</v>
      </c>
      <c r="D70" s="2" t="s">
        <v>71</v>
      </c>
      <c r="E70" s="2"/>
      <c r="F70" s="2"/>
      <c r="G70" s="2"/>
      <c r="H70" s="2"/>
      <c r="I70" s="2"/>
      <c r="J70" s="2" t="s">
        <v>13</v>
      </c>
      <c r="K70" s="70"/>
      <c r="L70" s="95"/>
      <c r="M70" s="93"/>
      <c r="N70" s="62" t="e">
        <f t="shared" si="1"/>
        <v>#DIV/0!</v>
      </c>
    </row>
    <row r="71" spans="1:14" ht="33" hidden="1" customHeight="1">
      <c r="A71" s="14" t="s">
        <v>77</v>
      </c>
      <c r="B71" s="6" t="s">
        <v>238</v>
      </c>
      <c r="C71" s="2" t="s">
        <v>12</v>
      </c>
      <c r="D71" s="2" t="s">
        <v>71</v>
      </c>
      <c r="E71" s="2"/>
      <c r="F71" s="2"/>
      <c r="G71" s="2"/>
      <c r="H71" s="2"/>
      <c r="I71" s="2"/>
      <c r="J71" s="2" t="s">
        <v>13</v>
      </c>
      <c r="K71" s="70"/>
      <c r="L71" s="95"/>
      <c r="M71" s="93"/>
      <c r="N71" s="62" t="e">
        <f t="shared" si="1"/>
        <v>#DIV/0!</v>
      </c>
    </row>
    <row r="72" spans="1:14" ht="36" hidden="1" customHeight="1">
      <c r="A72" s="16" t="s">
        <v>30</v>
      </c>
      <c r="B72" s="6" t="s">
        <v>238</v>
      </c>
      <c r="C72" s="2" t="s">
        <v>12</v>
      </c>
      <c r="D72" s="2" t="s">
        <v>71</v>
      </c>
      <c r="E72" s="2"/>
      <c r="F72" s="2"/>
      <c r="G72" s="2"/>
      <c r="H72" s="2"/>
      <c r="I72" s="2"/>
      <c r="J72" s="2" t="s">
        <v>31</v>
      </c>
      <c r="K72" s="70"/>
      <c r="L72" s="95"/>
      <c r="M72" s="93"/>
      <c r="N72" s="62" t="e">
        <f t="shared" si="1"/>
        <v>#DIV/0!</v>
      </c>
    </row>
    <row r="73" spans="1:14" ht="24.75" hidden="1" customHeight="1">
      <c r="A73" s="14" t="s">
        <v>74</v>
      </c>
      <c r="B73" s="6" t="s">
        <v>238</v>
      </c>
      <c r="C73" s="2" t="s">
        <v>12</v>
      </c>
      <c r="D73" s="2" t="s">
        <v>71</v>
      </c>
      <c r="E73" s="2" t="s">
        <v>73</v>
      </c>
      <c r="F73" s="2" t="s">
        <v>19</v>
      </c>
      <c r="G73" s="2" t="s">
        <v>0</v>
      </c>
      <c r="H73" s="2" t="s">
        <v>2</v>
      </c>
      <c r="I73" s="2" t="s">
        <v>1</v>
      </c>
      <c r="J73" s="2" t="s">
        <v>13</v>
      </c>
      <c r="K73" s="70">
        <f>K74</f>
        <v>0</v>
      </c>
      <c r="L73" s="95"/>
      <c r="M73" s="93"/>
      <c r="N73" s="62" t="e">
        <f t="shared" si="1"/>
        <v>#DIV/0!</v>
      </c>
    </row>
    <row r="74" spans="1:14" ht="23.25" hidden="1" customHeight="1">
      <c r="A74" s="14" t="s">
        <v>75</v>
      </c>
      <c r="B74" s="6" t="s">
        <v>238</v>
      </c>
      <c r="C74" s="2" t="s">
        <v>12</v>
      </c>
      <c r="D74" s="2" t="s">
        <v>71</v>
      </c>
      <c r="E74" s="2" t="s">
        <v>73</v>
      </c>
      <c r="F74" s="2" t="s">
        <v>19</v>
      </c>
      <c r="G74" s="2" t="s">
        <v>0</v>
      </c>
      <c r="H74" s="2" t="s">
        <v>232</v>
      </c>
      <c r="I74" s="2" t="s">
        <v>1</v>
      </c>
      <c r="J74" s="2" t="s">
        <v>13</v>
      </c>
      <c r="K74" s="70">
        <f>K75</f>
        <v>0</v>
      </c>
      <c r="L74" s="95"/>
      <c r="M74" s="93"/>
      <c r="N74" s="62" t="e">
        <f t="shared" si="1"/>
        <v>#DIV/0!</v>
      </c>
    </row>
    <row r="75" spans="1:14" ht="28.5" hidden="1" customHeight="1">
      <c r="A75" s="16" t="s">
        <v>30</v>
      </c>
      <c r="B75" s="6" t="s">
        <v>238</v>
      </c>
      <c r="C75" s="2" t="s">
        <v>12</v>
      </c>
      <c r="D75" s="2" t="s">
        <v>71</v>
      </c>
      <c r="E75" s="2" t="s">
        <v>73</v>
      </c>
      <c r="F75" s="2" t="s">
        <v>19</v>
      </c>
      <c r="G75" s="2" t="s">
        <v>0</v>
      </c>
      <c r="H75" s="2" t="s">
        <v>232</v>
      </c>
      <c r="I75" s="2" t="s">
        <v>1</v>
      </c>
      <c r="J75" s="2" t="s">
        <v>31</v>
      </c>
      <c r="K75" s="70">
        <f>K76</f>
        <v>0</v>
      </c>
      <c r="L75" s="95"/>
      <c r="M75" s="93"/>
      <c r="N75" s="62" t="e">
        <f t="shared" si="1"/>
        <v>#DIV/0!</v>
      </c>
    </row>
    <row r="76" spans="1:14" ht="30.75" hidden="1" customHeight="1">
      <c r="A76" s="16" t="s">
        <v>210</v>
      </c>
      <c r="B76" s="6" t="s">
        <v>238</v>
      </c>
      <c r="C76" s="2" t="s">
        <v>12</v>
      </c>
      <c r="D76" s="2" t="s">
        <v>71</v>
      </c>
      <c r="E76" s="2" t="s">
        <v>73</v>
      </c>
      <c r="F76" s="2" t="s">
        <v>19</v>
      </c>
      <c r="G76" s="2" t="s">
        <v>0</v>
      </c>
      <c r="H76" s="2" t="s">
        <v>232</v>
      </c>
      <c r="I76" s="2" t="s">
        <v>1</v>
      </c>
      <c r="J76" s="2" t="s">
        <v>198</v>
      </c>
      <c r="K76" s="70"/>
      <c r="L76" s="95"/>
      <c r="M76" s="93"/>
      <c r="N76" s="62" t="e">
        <f t="shared" ref="N76:N142" si="2">M76/L76*100</f>
        <v>#DIV/0!</v>
      </c>
    </row>
    <row r="77" spans="1:14" ht="23.25" hidden="1" customHeight="1">
      <c r="A77" s="14" t="s">
        <v>76</v>
      </c>
      <c r="B77" s="6" t="s">
        <v>238</v>
      </c>
      <c r="C77" s="2" t="s">
        <v>12</v>
      </c>
      <c r="D77" s="2" t="s">
        <v>71</v>
      </c>
      <c r="E77" s="2" t="s">
        <v>73</v>
      </c>
      <c r="F77" s="2" t="s">
        <v>37</v>
      </c>
      <c r="G77" s="2" t="s">
        <v>0</v>
      </c>
      <c r="H77" s="2" t="s">
        <v>234</v>
      </c>
      <c r="I77" s="2" t="s">
        <v>1</v>
      </c>
      <c r="J77" s="2" t="s">
        <v>13</v>
      </c>
      <c r="K77" s="70">
        <f>K78</f>
        <v>0</v>
      </c>
      <c r="L77" s="95"/>
      <c r="M77" s="93"/>
      <c r="N77" s="62" t="e">
        <f t="shared" si="2"/>
        <v>#DIV/0!</v>
      </c>
    </row>
    <row r="78" spans="1:14" ht="23.25" hidden="1" customHeight="1">
      <c r="A78" s="14" t="s">
        <v>233</v>
      </c>
      <c r="B78" s="6" t="s">
        <v>238</v>
      </c>
      <c r="C78" s="2" t="s">
        <v>12</v>
      </c>
      <c r="D78" s="2" t="s">
        <v>71</v>
      </c>
      <c r="E78" s="2" t="s">
        <v>73</v>
      </c>
      <c r="F78" s="2" t="s">
        <v>37</v>
      </c>
      <c r="G78" s="2" t="s">
        <v>0</v>
      </c>
      <c r="H78" s="2" t="s">
        <v>234</v>
      </c>
      <c r="I78" s="2" t="s">
        <v>1</v>
      </c>
      <c r="J78" s="2" t="s">
        <v>13</v>
      </c>
      <c r="K78" s="70">
        <f>K79</f>
        <v>0</v>
      </c>
      <c r="L78" s="95"/>
      <c r="M78" s="93"/>
      <c r="N78" s="62" t="e">
        <f t="shared" si="2"/>
        <v>#DIV/0!</v>
      </c>
    </row>
    <row r="79" spans="1:14" ht="30.75" hidden="1" customHeight="1">
      <c r="A79" s="16" t="s">
        <v>30</v>
      </c>
      <c r="B79" s="6" t="s">
        <v>238</v>
      </c>
      <c r="C79" s="2" t="s">
        <v>12</v>
      </c>
      <c r="D79" s="2" t="s">
        <v>71</v>
      </c>
      <c r="E79" s="2" t="s">
        <v>73</v>
      </c>
      <c r="F79" s="2" t="s">
        <v>37</v>
      </c>
      <c r="G79" s="2" t="s">
        <v>0</v>
      </c>
      <c r="H79" s="2" t="s">
        <v>234</v>
      </c>
      <c r="I79" s="2" t="s">
        <v>1</v>
      </c>
      <c r="J79" s="2" t="s">
        <v>31</v>
      </c>
      <c r="K79" s="70">
        <f>K80</f>
        <v>0</v>
      </c>
      <c r="L79" s="96" t="s">
        <v>80</v>
      </c>
      <c r="M79" s="96" t="s">
        <v>81</v>
      </c>
      <c r="N79" s="62">
        <f t="shared" si="2"/>
        <v>6849641.121495327</v>
      </c>
    </row>
    <row r="80" spans="1:14" ht="33.75" hidden="1" customHeight="1">
      <c r="A80" s="16" t="s">
        <v>210</v>
      </c>
      <c r="B80" s="6" t="s">
        <v>238</v>
      </c>
      <c r="C80" s="2" t="s">
        <v>12</v>
      </c>
      <c r="D80" s="2" t="s">
        <v>71</v>
      </c>
      <c r="E80" s="2" t="s">
        <v>73</v>
      </c>
      <c r="F80" s="2" t="s">
        <v>37</v>
      </c>
      <c r="G80" s="2" t="s">
        <v>0</v>
      </c>
      <c r="H80" s="2" t="s">
        <v>234</v>
      </c>
      <c r="I80" s="2" t="s">
        <v>1</v>
      </c>
      <c r="J80" s="2" t="s">
        <v>198</v>
      </c>
      <c r="K80" s="70"/>
      <c r="L80" s="96"/>
      <c r="M80" s="96"/>
      <c r="N80" s="62" t="e">
        <f t="shared" si="2"/>
        <v>#DIV/0!</v>
      </c>
    </row>
    <row r="81" spans="1:14" ht="24" customHeight="1">
      <c r="A81" s="16" t="s">
        <v>82</v>
      </c>
      <c r="B81" s="9" t="s">
        <v>238</v>
      </c>
      <c r="C81" s="2" t="s">
        <v>12</v>
      </c>
      <c r="D81" s="2" t="s">
        <v>83</v>
      </c>
      <c r="E81" s="2" t="s">
        <v>0</v>
      </c>
      <c r="F81" s="2" t="s">
        <v>1</v>
      </c>
      <c r="G81" s="2" t="s">
        <v>0</v>
      </c>
      <c r="H81" s="2" t="s">
        <v>2</v>
      </c>
      <c r="I81" s="2" t="s">
        <v>1</v>
      </c>
      <c r="J81" s="2" t="s">
        <v>13</v>
      </c>
      <c r="K81" s="70">
        <f>'5'!K74</f>
        <v>5</v>
      </c>
      <c r="L81" s="175">
        <f>'5'!L74</f>
        <v>5</v>
      </c>
      <c r="M81" s="175">
        <f>'5'!M74</f>
        <v>0</v>
      </c>
      <c r="N81" s="63">
        <f t="shared" si="2"/>
        <v>0</v>
      </c>
    </row>
    <row r="82" spans="1:14" ht="21" hidden="1" customHeight="1">
      <c r="A82" s="8" t="s">
        <v>84</v>
      </c>
      <c r="B82" s="6" t="s">
        <v>238</v>
      </c>
      <c r="C82" s="2" t="s">
        <v>12</v>
      </c>
      <c r="D82" s="2" t="s">
        <v>83</v>
      </c>
      <c r="E82" s="2" t="s">
        <v>85</v>
      </c>
      <c r="F82" s="2" t="s">
        <v>1</v>
      </c>
      <c r="G82" s="2" t="s">
        <v>0</v>
      </c>
      <c r="H82" s="2" t="s">
        <v>2</v>
      </c>
      <c r="I82" s="2" t="s">
        <v>1</v>
      </c>
      <c r="J82" s="2" t="s">
        <v>13</v>
      </c>
      <c r="K82" s="70">
        <f>K83</f>
        <v>0</v>
      </c>
      <c r="L82" s="93"/>
      <c r="M82" s="93"/>
      <c r="N82" s="62" t="e">
        <f t="shared" si="2"/>
        <v>#DIV/0!</v>
      </c>
    </row>
    <row r="83" spans="1:14" hidden="1">
      <c r="A83" s="14" t="s">
        <v>235</v>
      </c>
      <c r="B83" s="6" t="s">
        <v>238</v>
      </c>
      <c r="C83" s="2" t="s">
        <v>12</v>
      </c>
      <c r="D83" s="2" t="s">
        <v>83</v>
      </c>
      <c r="E83" s="2" t="s">
        <v>85</v>
      </c>
      <c r="F83" s="2" t="s">
        <v>1</v>
      </c>
      <c r="G83" s="2" t="s">
        <v>0</v>
      </c>
      <c r="H83" s="2" t="s">
        <v>86</v>
      </c>
      <c r="I83" s="2" t="s">
        <v>1</v>
      </c>
      <c r="J83" s="2" t="s">
        <v>13</v>
      </c>
      <c r="K83" s="70">
        <f>K84</f>
        <v>0</v>
      </c>
      <c r="L83" s="93"/>
      <c r="M83" s="93"/>
      <c r="N83" s="62" t="e">
        <f t="shared" si="2"/>
        <v>#DIV/0!</v>
      </c>
    </row>
    <row r="84" spans="1:14" ht="21" hidden="1" customHeight="1">
      <c r="A84" s="24" t="s">
        <v>78</v>
      </c>
      <c r="B84" s="6" t="s">
        <v>238</v>
      </c>
      <c r="C84" s="2" t="s">
        <v>87</v>
      </c>
      <c r="D84" s="2" t="s">
        <v>83</v>
      </c>
      <c r="E84" s="2" t="s">
        <v>85</v>
      </c>
      <c r="F84" s="2" t="s">
        <v>1</v>
      </c>
      <c r="G84" s="2" t="s">
        <v>0</v>
      </c>
      <c r="H84" s="2" t="s">
        <v>86</v>
      </c>
      <c r="I84" s="2" t="s">
        <v>1</v>
      </c>
      <c r="J84" s="2" t="s">
        <v>79</v>
      </c>
      <c r="K84" s="70">
        <f>K85</f>
        <v>0</v>
      </c>
      <c r="L84" s="94" t="s">
        <v>88</v>
      </c>
      <c r="M84" s="94" t="s">
        <v>89</v>
      </c>
      <c r="N84" s="62">
        <f t="shared" si="2"/>
        <v>6855063.0630630637</v>
      </c>
    </row>
    <row r="85" spans="1:14" ht="21" hidden="1" customHeight="1">
      <c r="A85" s="21" t="s">
        <v>218</v>
      </c>
      <c r="B85" s="6" t="s">
        <v>238</v>
      </c>
      <c r="C85" s="2" t="s">
        <v>12</v>
      </c>
      <c r="D85" s="2" t="s">
        <v>83</v>
      </c>
      <c r="E85" s="2" t="s">
        <v>85</v>
      </c>
      <c r="F85" s="2" t="s">
        <v>1</v>
      </c>
      <c r="G85" s="2" t="s">
        <v>0</v>
      </c>
      <c r="H85" s="2" t="s">
        <v>86</v>
      </c>
      <c r="I85" s="2" t="s">
        <v>1</v>
      </c>
      <c r="J85" s="2" t="s">
        <v>219</v>
      </c>
      <c r="K85" s="70"/>
      <c r="L85" s="94"/>
      <c r="M85" s="94"/>
      <c r="N85" s="62" t="e">
        <f t="shared" si="2"/>
        <v>#DIV/0!</v>
      </c>
    </row>
    <row r="86" spans="1:14" s="88" customFormat="1" ht="17.25" customHeight="1">
      <c r="A86" s="10" t="s">
        <v>90</v>
      </c>
      <c r="B86" s="9" t="s">
        <v>238</v>
      </c>
      <c r="C86" s="2" t="s">
        <v>12</v>
      </c>
      <c r="D86" s="2" t="s">
        <v>91</v>
      </c>
      <c r="E86" s="2" t="s">
        <v>0</v>
      </c>
      <c r="F86" s="2" t="s">
        <v>1</v>
      </c>
      <c r="G86" s="2" t="s">
        <v>0</v>
      </c>
      <c r="H86" s="2" t="s">
        <v>2</v>
      </c>
      <c r="I86" s="2" t="s">
        <v>1</v>
      </c>
      <c r="J86" s="2" t="s">
        <v>13</v>
      </c>
      <c r="K86" s="70">
        <f>'5'!K79</f>
        <v>50</v>
      </c>
      <c r="L86" s="70">
        <f>'5'!L79</f>
        <v>50</v>
      </c>
      <c r="M86" s="70">
        <f>'5'!M79</f>
        <v>0</v>
      </c>
      <c r="N86" s="63"/>
    </row>
    <row r="87" spans="1:14" ht="68.25" hidden="1" customHeight="1">
      <c r="A87" s="14" t="s">
        <v>44</v>
      </c>
      <c r="B87" s="6" t="s">
        <v>238</v>
      </c>
      <c r="C87" s="2" t="s">
        <v>12</v>
      </c>
      <c r="D87" s="2" t="s">
        <v>91</v>
      </c>
      <c r="E87" s="2"/>
      <c r="F87" s="2"/>
      <c r="G87" s="2"/>
      <c r="H87" s="2"/>
      <c r="I87" s="2"/>
      <c r="J87" s="2" t="s">
        <v>13</v>
      </c>
      <c r="K87" s="69"/>
      <c r="L87" s="93"/>
      <c r="M87" s="93"/>
      <c r="N87" s="62" t="e">
        <f t="shared" si="2"/>
        <v>#DIV/0!</v>
      </c>
    </row>
    <row r="88" spans="1:14" ht="73.5" hidden="1" customHeight="1">
      <c r="A88" s="14" t="s">
        <v>93</v>
      </c>
      <c r="B88" s="6" t="s">
        <v>238</v>
      </c>
      <c r="C88" s="2" t="s">
        <v>12</v>
      </c>
      <c r="D88" s="2" t="s">
        <v>91</v>
      </c>
      <c r="E88" s="2"/>
      <c r="F88" s="2"/>
      <c r="G88" s="2"/>
      <c r="H88" s="2"/>
      <c r="I88" s="2"/>
      <c r="J88" s="2" t="s">
        <v>13</v>
      </c>
      <c r="K88" s="69"/>
      <c r="L88" s="93"/>
      <c r="M88" s="93"/>
      <c r="N88" s="62" t="e">
        <f t="shared" si="2"/>
        <v>#DIV/0!</v>
      </c>
    </row>
    <row r="89" spans="1:14" ht="33" hidden="1" customHeight="1">
      <c r="A89" s="14" t="s">
        <v>94</v>
      </c>
      <c r="B89" s="6" t="s">
        <v>238</v>
      </c>
      <c r="C89" s="2" t="s">
        <v>12</v>
      </c>
      <c r="D89" s="2" t="s">
        <v>91</v>
      </c>
      <c r="E89" s="2"/>
      <c r="F89" s="2"/>
      <c r="G89" s="2"/>
      <c r="H89" s="2"/>
      <c r="I89" s="2"/>
      <c r="J89" s="2" t="s">
        <v>13</v>
      </c>
      <c r="K89" s="69"/>
      <c r="L89" s="93"/>
      <c r="M89" s="93"/>
      <c r="N89" s="62" t="e">
        <f t="shared" si="2"/>
        <v>#DIV/0!</v>
      </c>
    </row>
    <row r="90" spans="1:14" ht="21.75" hidden="1" customHeight="1">
      <c r="A90" s="21" t="s">
        <v>78</v>
      </c>
      <c r="B90" s="6" t="s">
        <v>238</v>
      </c>
      <c r="C90" s="2" t="s">
        <v>12</v>
      </c>
      <c r="D90" s="2" t="s">
        <v>91</v>
      </c>
      <c r="E90" s="2"/>
      <c r="F90" s="2"/>
      <c r="G90" s="2"/>
      <c r="H90" s="2"/>
      <c r="I90" s="2"/>
      <c r="J90" s="2" t="s">
        <v>79</v>
      </c>
      <c r="K90" s="69"/>
      <c r="L90" s="93"/>
      <c r="M90" s="93"/>
      <c r="N90" s="62" t="e">
        <f t="shared" si="2"/>
        <v>#DIV/0!</v>
      </c>
    </row>
    <row r="91" spans="1:14" ht="30.75" hidden="1" customHeight="1">
      <c r="A91" s="14" t="s">
        <v>28</v>
      </c>
      <c r="B91" s="6" t="s">
        <v>238</v>
      </c>
      <c r="C91" s="2" t="s">
        <v>12</v>
      </c>
      <c r="D91" s="2" t="s">
        <v>91</v>
      </c>
      <c r="E91" s="2"/>
      <c r="F91" s="2"/>
      <c r="G91" s="2"/>
      <c r="H91" s="2"/>
      <c r="I91" s="2"/>
      <c r="J91" s="2" t="s">
        <v>13</v>
      </c>
      <c r="K91" s="69"/>
      <c r="L91" s="93"/>
      <c r="M91" s="93"/>
      <c r="N91" s="62" t="e">
        <f t="shared" si="2"/>
        <v>#DIV/0!</v>
      </c>
    </row>
    <row r="92" spans="1:14" ht="28.5" hidden="1" customHeight="1">
      <c r="A92" s="15" t="s">
        <v>29</v>
      </c>
      <c r="B92" s="6" t="s">
        <v>238</v>
      </c>
      <c r="C92" s="2" t="s">
        <v>12</v>
      </c>
      <c r="D92" s="2" t="s">
        <v>91</v>
      </c>
      <c r="E92" s="2"/>
      <c r="F92" s="2"/>
      <c r="G92" s="2"/>
      <c r="H92" s="2"/>
      <c r="I92" s="2"/>
      <c r="J92" s="2" t="s">
        <v>13</v>
      </c>
      <c r="K92" s="69"/>
      <c r="L92" s="93"/>
      <c r="M92" s="93"/>
      <c r="N92" s="62" t="e">
        <f t="shared" si="2"/>
        <v>#DIV/0!</v>
      </c>
    </row>
    <row r="93" spans="1:14" ht="45" hidden="1" customHeight="1">
      <c r="A93" s="18" t="s">
        <v>95</v>
      </c>
      <c r="B93" s="6" t="s">
        <v>238</v>
      </c>
      <c r="C93" s="2" t="s">
        <v>12</v>
      </c>
      <c r="D93" s="2" t="s">
        <v>91</v>
      </c>
      <c r="E93" s="2"/>
      <c r="F93" s="2"/>
      <c r="G93" s="2"/>
      <c r="H93" s="2"/>
      <c r="I93" s="2"/>
      <c r="J93" s="2" t="s">
        <v>96</v>
      </c>
      <c r="K93" s="69"/>
      <c r="L93" s="93"/>
      <c r="M93" s="93"/>
      <c r="N93" s="62" t="e">
        <f t="shared" si="2"/>
        <v>#DIV/0!</v>
      </c>
    </row>
    <row r="94" spans="1:14" ht="24" hidden="1" customHeight="1">
      <c r="A94" s="8" t="s">
        <v>54</v>
      </c>
      <c r="B94" s="6" t="s">
        <v>238</v>
      </c>
      <c r="C94" s="2" t="s">
        <v>12</v>
      </c>
      <c r="D94" s="2" t="s">
        <v>91</v>
      </c>
      <c r="E94" s="2" t="s">
        <v>55</v>
      </c>
      <c r="F94" s="2" t="s">
        <v>1</v>
      </c>
      <c r="G94" s="2" t="s">
        <v>0</v>
      </c>
      <c r="H94" s="2" t="s">
        <v>2</v>
      </c>
      <c r="I94" s="2" t="s">
        <v>1</v>
      </c>
      <c r="J94" s="2" t="s">
        <v>13</v>
      </c>
      <c r="K94" s="70">
        <f>K95</f>
        <v>0</v>
      </c>
      <c r="L94" s="93"/>
      <c r="M94" s="93"/>
      <c r="N94" s="62" t="e">
        <f t="shared" si="2"/>
        <v>#DIV/0!</v>
      </c>
    </row>
    <row r="95" spans="1:14" ht="21.75" hidden="1" customHeight="1">
      <c r="A95" s="14" t="s">
        <v>97</v>
      </c>
      <c r="B95" s="6" t="s">
        <v>238</v>
      </c>
      <c r="C95" s="2" t="s">
        <v>12</v>
      </c>
      <c r="D95" s="2" t="s">
        <v>91</v>
      </c>
      <c r="E95" s="2" t="s">
        <v>55</v>
      </c>
      <c r="F95" s="2" t="s">
        <v>1</v>
      </c>
      <c r="G95" s="2" t="s">
        <v>0</v>
      </c>
      <c r="H95" s="2" t="s">
        <v>98</v>
      </c>
      <c r="I95" s="2" t="s">
        <v>1</v>
      </c>
      <c r="J95" s="2" t="s">
        <v>99</v>
      </c>
      <c r="K95" s="70">
        <f>K96</f>
        <v>0</v>
      </c>
      <c r="L95" s="93"/>
      <c r="M95" s="93"/>
      <c r="N95" s="62" t="e">
        <f t="shared" si="2"/>
        <v>#DIV/0!</v>
      </c>
    </row>
    <row r="96" spans="1:14" ht="21.75" hidden="1" customHeight="1">
      <c r="A96" s="21" t="s">
        <v>78</v>
      </c>
      <c r="B96" s="6" t="s">
        <v>238</v>
      </c>
      <c r="C96" s="2" t="s">
        <v>12</v>
      </c>
      <c r="D96" s="2" t="s">
        <v>91</v>
      </c>
      <c r="E96" s="2" t="s">
        <v>55</v>
      </c>
      <c r="F96" s="2" t="s">
        <v>1</v>
      </c>
      <c r="G96" s="2" t="s">
        <v>0</v>
      </c>
      <c r="H96" s="2" t="s">
        <v>98</v>
      </c>
      <c r="I96" s="2" t="s">
        <v>1</v>
      </c>
      <c r="J96" s="2" t="s">
        <v>79</v>
      </c>
      <c r="K96" s="70">
        <f>K97</f>
        <v>0</v>
      </c>
      <c r="L96" s="94" t="s">
        <v>100</v>
      </c>
      <c r="M96" s="94" t="s">
        <v>101</v>
      </c>
      <c r="N96" s="62">
        <f t="shared" si="2"/>
        <v>6645135.3982300889</v>
      </c>
    </row>
    <row r="97" spans="1:14" ht="21" hidden="1" customHeight="1">
      <c r="A97" s="21" t="s">
        <v>220</v>
      </c>
      <c r="B97" s="6" t="s">
        <v>238</v>
      </c>
      <c r="C97" s="2" t="s">
        <v>12</v>
      </c>
      <c r="D97" s="2" t="s">
        <v>91</v>
      </c>
      <c r="E97" s="2" t="s">
        <v>55</v>
      </c>
      <c r="F97" s="2" t="s">
        <v>1</v>
      </c>
      <c r="G97" s="2" t="s">
        <v>0</v>
      </c>
      <c r="H97" s="2" t="s">
        <v>98</v>
      </c>
      <c r="I97" s="2" t="s">
        <v>1</v>
      </c>
      <c r="J97" s="2" t="s">
        <v>221</v>
      </c>
      <c r="K97" s="70"/>
      <c r="L97" s="94"/>
      <c r="M97" s="94"/>
      <c r="N97" s="62" t="e">
        <f t="shared" si="2"/>
        <v>#DIV/0!</v>
      </c>
    </row>
    <row r="98" spans="1:14" ht="18" customHeight="1">
      <c r="A98" s="5" t="s">
        <v>102</v>
      </c>
      <c r="B98" s="6" t="s">
        <v>238</v>
      </c>
      <c r="C98" s="7" t="s">
        <v>15</v>
      </c>
      <c r="D98" s="7" t="s">
        <v>0</v>
      </c>
      <c r="E98" s="7" t="s">
        <v>0</v>
      </c>
      <c r="F98" s="7" t="s">
        <v>1</v>
      </c>
      <c r="G98" s="7" t="s">
        <v>0</v>
      </c>
      <c r="H98" s="7" t="s">
        <v>2</v>
      </c>
      <c r="I98" s="7" t="s">
        <v>1</v>
      </c>
      <c r="J98" s="7" t="s">
        <v>13</v>
      </c>
      <c r="K98" s="69">
        <f>K99</f>
        <v>113.2</v>
      </c>
      <c r="L98" s="69">
        <f t="shared" ref="L98:M98" si="3">L99</f>
        <v>121.2</v>
      </c>
      <c r="M98" s="69">
        <f t="shared" si="3"/>
        <v>78.093000000000004</v>
      </c>
      <c r="N98" s="62">
        <f t="shared" si="2"/>
        <v>64.433168316831683</v>
      </c>
    </row>
    <row r="99" spans="1:14" s="56" customFormat="1">
      <c r="A99" s="10" t="s">
        <v>103</v>
      </c>
      <c r="B99" s="9" t="s">
        <v>238</v>
      </c>
      <c r="C99" s="2" t="s">
        <v>15</v>
      </c>
      <c r="D99" s="2" t="s">
        <v>27</v>
      </c>
      <c r="E99" s="2" t="s">
        <v>0</v>
      </c>
      <c r="F99" s="2" t="s">
        <v>1</v>
      </c>
      <c r="G99" s="2" t="s">
        <v>0</v>
      </c>
      <c r="H99" s="2" t="s">
        <v>2</v>
      </c>
      <c r="I99" s="2" t="s">
        <v>1</v>
      </c>
      <c r="J99" s="2" t="s">
        <v>13</v>
      </c>
      <c r="K99" s="70">
        <f>'5'!K95</f>
        <v>113.2</v>
      </c>
      <c r="L99" s="70">
        <v>121.2</v>
      </c>
      <c r="M99" s="70">
        <v>78.093000000000004</v>
      </c>
      <c r="N99" s="63">
        <f t="shared" si="2"/>
        <v>64.433168316831683</v>
      </c>
    </row>
    <row r="100" spans="1:14" ht="55.5" hidden="1" customHeight="1">
      <c r="A100" s="19" t="s">
        <v>44</v>
      </c>
      <c r="B100" s="6" t="s">
        <v>238</v>
      </c>
      <c r="C100" s="2" t="s">
        <v>15</v>
      </c>
      <c r="D100" s="2" t="s">
        <v>27</v>
      </c>
      <c r="E100" s="2" t="s">
        <v>45</v>
      </c>
      <c r="F100" s="2" t="s">
        <v>1</v>
      </c>
      <c r="G100" s="2" t="s">
        <v>0</v>
      </c>
      <c r="H100" s="2" t="s">
        <v>2</v>
      </c>
      <c r="I100" s="2" t="s">
        <v>1</v>
      </c>
      <c r="J100" s="2" t="s">
        <v>13</v>
      </c>
      <c r="K100" s="70">
        <f>K101</f>
        <v>280.7</v>
      </c>
      <c r="L100" s="93"/>
      <c r="M100" s="93"/>
      <c r="N100" s="62" t="e">
        <f t="shared" si="2"/>
        <v>#DIV/0!</v>
      </c>
    </row>
    <row r="101" spans="1:14" ht="54" hidden="1" customHeight="1">
      <c r="A101" s="20" t="s">
        <v>46</v>
      </c>
      <c r="B101" s="6" t="s">
        <v>238</v>
      </c>
      <c r="C101" s="2" t="s">
        <v>15</v>
      </c>
      <c r="D101" s="2" t="s">
        <v>27</v>
      </c>
      <c r="E101" s="2" t="s">
        <v>45</v>
      </c>
      <c r="F101" s="2" t="s">
        <v>19</v>
      </c>
      <c r="G101" s="2" t="s">
        <v>0</v>
      </c>
      <c r="H101" s="2" t="s">
        <v>2</v>
      </c>
      <c r="I101" s="2" t="s">
        <v>1</v>
      </c>
      <c r="J101" s="2" t="s">
        <v>13</v>
      </c>
      <c r="K101" s="70">
        <f>K102</f>
        <v>280.7</v>
      </c>
      <c r="L101" s="93"/>
      <c r="M101" s="93"/>
      <c r="N101" s="62" t="e">
        <f t="shared" si="2"/>
        <v>#DIV/0!</v>
      </c>
    </row>
    <row r="102" spans="1:14" ht="34.5" hidden="1" customHeight="1">
      <c r="A102" s="19" t="s">
        <v>104</v>
      </c>
      <c r="B102" s="6" t="s">
        <v>238</v>
      </c>
      <c r="C102" s="2" t="s">
        <v>15</v>
      </c>
      <c r="D102" s="2" t="s">
        <v>27</v>
      </c>
      <c r="E102" s="2" t="s">
        <v>45</v>
      </c>
      <c r="F102" s="2" t="s">
        <v>19</v>
      </c>
      <c r="G102" s="2" t="s">
        <v>0</v>
      </c>
      <c r="H102" s="2" t="s">
        <v>105</v>
      </c>
      <c r="I102" s="2" t="s">
        <v>1</v>
      </c>
      <c r="J102" s="2" t="s">
        <v>13</v>
      </c>
      <c r="K102" s="70">
        <f>K103+K105</f>
        <v>280.7</v>
      </c>
      <c r="L102" s="93"/>
      <c r="M102" s="93"/>
      <c r="N102" s="62" t="e">
        <f t="shared" si="2"/>
        <v>#DIV/0!</v>
      </c>
    </row>
    <row r="103" spans="1:14" ht="45.75" hidden="1" customHeight="1">
      <c r="A103" s="11" t="s">
        <v>22</v>
      </c>
      <c r="B103" s="6" t="s">
        <v>238</v>
      </c>
      <c r="C103" s="2" t="s">
        <v>15</v>
      </c>
      <c r="D103" s="2" t="s">
        <v>27</v>
      </c>
      <c r="E103" s="2" t="s">
        <v>45</v>
      </c>
      <c r="F103" s="2" t="s">
        <v>19</v>
      </c>
      <c r="G103" s="2" t="s">
        <v>0</v>
      </c>
      <c r="H103" s="2" t="s">
        <v>105</v>
      </c>
      <c r="I103" s="2" t="s">
        <v>1</v>
      </c>
      <c r="J103" s="2" t="s">
        <v>23</v>
      </c>
      <c r="K103" s="70">
        <f>K104</f>
        <v>212.9</v>
      </c>
      <c r="L103" s="93"/>
      <c r="M103" s="93"/>
      <c r="N103" s="62" t="e">
        <f t="shared" si="2"/>
        <v>#DIV/0!</v>
      </c>
    </row>
    <row r="104" spans="1:14" ht="34.5" hidden="1" customHeight="1">
      <c r="A104" s="16" t="s">
        <v>212</v>
      </c>
      <c r="B104" s="6" t="s">
        <v>238</v>
      </c>
      <c r="C104" s="2" t="s">
        <v>15</v>
      </c>
      <c r="D104" s="2" t="s">
        <v>27</v>
      </c>
      <c r="E104" s="2" t="s">
        <v>45</v>
      </c>
      <c r="F104" s="2" t="s">
        <v>19</v>
      </c>
      <c r="G104" s="2" t="s">
        <v>0</v>
      </c>
      <c r="H104" s="2" t="s">
        <v>105</v>
      </c>
      <c r="I104" s="2" t="s">
        <v>1</v>
      </c>
      <c r="J104" s="2" t="s">
        <v>213</v>
      </c>
      <c r="K104" s="70">
        <v>212.9</v>
      </c>
      <c r="L104" s="93"/>
      <c r="M104" s="93"/>
      <c r="N104" s="62" t="e">
        <f t="shared" si="2"/>
        <v>#DIV/0!</v>
      </c>
    </row>
    <row r="105" spans="1:14" ht="30" hidden="1" customHeight="1">
      <c r="A105" s="16" t="s">
        <v>30</v>
      </c>
      <c r="B105" s="6" t="s">
        <v>238</v>
      </c>
      <c r="C105" s="2" t="s">
        <v>15</v>
      </c>
      <c r="D105" s="2" t="s">
        <v>27</v>
      </c>
      <c r="E105" s="2" t="s">
        <v>45</v>
      </c>
      <c r="F105" s="2" t="s">
        <v>19</v>
      </c>
      <c r="G105" s="2" t="s">
        <v>0</v>
      </c>
      <c r="H105" s="2" t="s">
        <v>105</v>
      </c>
      <c r="I105" s="2" t="s">
        <v>1</v>
      </c>
      <c r="J105" s="2" t="s">
        <v>31</v>
      </c>
      <c r="K105" s="70">
        <f>K106</f>
        <v>67.8</v>
      </c>
      <c r="L105" s="94" t="s">
        <v>106</v>
      </c>
      <c r="M105" s="94" t="s">
        <v>107</v>
      </c>
      <c r="N105" s="62">
        <f t="shared" si="2"/>
        <v>1091191.1330049261</v>
      </c>
    </row>
    <row r="106" spans="1:14" ht="32.25" hidden="1" customHeight="1">
      <c r="A106" s="16" t="s">
        <v>210</v>
      </c>
      <c r="B106" s="6" t="s">
        <v>238</v>
      </c>
      <c r="C106" s="2" t="s">
        <v>15</v>
      </c>
      <c r="D106" s="2" t="s">
        <v>27</v>
      </c>
      <c r="E106" s="2" t="s">
        <v>45</v>
      </c>
      <c r="F106" s="2" t="s">
        <v>19</v>
      </c>
      <c r="G106" s="2" t="s">
        <v>0</v>
      </c>
      <c r="H106" s="2" t="s">
        <v>105</v>
      </c>
      <c r="I106" s="2" t="s">
        <v>1</v>
      </c>
      <c r="J106" s="2" t="s">
        <v>198</v>
      </c>
      <c r="K106" s="70">
        <v>67.8</v>
      </c>
      <c r="L106" s="94"/>
      <c r="M106" s="94"/>
      <c r="N106" s="62" t="e">
        <f t="shared" si="2"/>
        <v>#DIV/0!</v>
      </c>
    </row>
    <row r="107" spans="1:14" ht="16.5" customHeight="1">
      <c r="A107" s="5" t="s">
        <v>109</v>
      </c>
      <c r="B107" s="6" t="s">
        <v>238</v>
      </c>
      <c r="C107" s="7" t="s">
        <v>27</v>
      </c>
      <c r="D107" s="7" t="s">
        <v>0</v>
      </c>
      <c r="E107" s="7" t="s">
        <v>0</v>
      </c>
      <c r="F107" s="7" t="s">
        <v>1</v>
      </c>
      <c r="G107" s="7" t="s">
        <v>0</v>
      </c>
      <c r="H107" s="7" t="s">
        <v>2</v>
      </c>
      <c r="I107" s="7" t="s">
        <v>1</v>
      </c>
      <c r="J107" s="7" t="s">
        <v>13</v>
      </c>
      <c r="K107" s="69">
        <f>K108+K114</f>
        <v>26</v>
      </c>
      <c r="L107" s="69">
        <f t="shared" ref="L107:M107" si="4">L108+L114</f>
        <v>36</v>
      </c>
      <c r="M107" s="69">
        <f t="shared" si="4"/>
        <v>14.145</v>
      </c>
      <c r="N107" s="62">
        <f t="shared" si="2"/>
        <v>39.291666666666664</v>
      </c>
    </row>
    <row r="108" spans="1:14" s="56" customFormat="1" ht="31.5" customHeight="1">
      <c r="A108" s="10" t="s">
        <v>110</v>
      </c>
      <c r="B108" s="9" t="s">
        <v>238</v>
      </c>
      <c r="C108" s="2" t="s">
        <v>27</v>
      </c>
      <c r="D108" s="2" t="s">
        <v>111</v>
      </c>
      <c r="E108" s="2" t="s">
        <v>0</v>
      </c>
      <c r="F108" s="2" t="s">
        <v>1</v>
      </c>
      <c r="G108" s="2" t="s">
        <v>0</v>
      </c>
      <c r="H108" s="2" t="s">
        <v>2</v>
      </c>
      <c r="I108" s="2" t="s">
        <v>1</v>
      </c>
      <c r="J108" s="2" t="s">
        <v>13</v>
      </c>
      <c r="K108" s="70">
        <f>'5'!K104</f>
        <v>0</v>
      </c>
      <c r="L108" s="70">
        <f>'5'!L104</f>
        <v>10</v>
      </c>
      <c r="M108" s="70">
        <v>10</v>
      </c>
      <c r="N108" s="63">
        <f t="shared" si="2"/>
        <v>100</v>
      </c>
    </row>
    <row r="109" spans="1:14" ht="69.75" hidden="1" customHeight="1">
      <c r="A109" s="37" t="s">
        <v>206</v>
      </c>
      <c r="B109" s="6" t="s">
        <v>238</v>
      </c>
      <c r="C109" s="2" t="s">
        <v>27</v>
      </c>
      <c r="D109" s="2" t="s">
        <v>111</v>
      </c>
      <c r="E109" s="2" t="s">
        <v>45</v>
      </c>
      <c r="F109" s="2" t="s">
        <v>1</v>
      </c>
      <c r="G109" s="2" t="s">
        <v>0</v>
      </c>
      <c r="H109" s="2" t="s">
        <v>2</v>
      </c>
      <c r="I109" s="2" t="s">
        <v>1</v>
      </c>
      <c r="J109" s="2" t="s">
        <v>13</v>
      </c>
      <c r="K109" s="70">
        <f>K110</f>
        <v>150</v>
      </c>
      <c r="L109" s="96"/>
      <c r="M109" s="94"/>
      <c r="N109" s="62" t="e">
        <f t="shared" si="2"/>
        <v>#DIV/0!</v>
      </c>
    </row>
    <row r="110" spans="1:14" ht="36.75" hidden="1" customHeight="1">
      <c r="A110" s="14" t="s">
        <v>207</v>
      </c>
      <c r="B110" s="6" t="s">
        <v>238</v>
      </c>
      <c r="C110" s="2" t="s">
        <v>27</v>
      </c>
      <c r="D110" s="2" t="s">
        <v>111</v>
      </c>
      <c r="E110" s="2" t="s">
        <v>45</v>
      </c>
      <c r="F110" s="2" t="s">
        <v>1</v>
      </c>
      <c r="G110" s="2" t="s">
        <v>43</v>
      </c>
      <c r="H110" s="2" t="s">
        <v>2</v>
      </c>
      <c r="I110" s="2" t="s">
        <v>1</v>
      </c>
      <c r="J110" s="2" t="s">
        <v>13</v>
      </c>
      <c r="K110" s="70">
        <f>K111</f>
        <v>150</v>
      </c>
      <c r="L110" s="95"/>
      <c r="M110" s="93"/>
      <c r="N110" s="62" t="e">
        <f t="shared" si="2"/>
        <v>#DIV/0!</v>
      </c>
    </row>
    <row r="111" spans="1:14" ht="47.25" hidden="1" customHeight="1">
      <c r="A111" s="14" t="s">
        <v>209</v>
      </c>
      <c r="B111" s="6" t="s">
        <v>238</v>
      </c>
      <c r="C111" s="2" t="s">
        <v>27</v>
      </c>
      <c r="D111" s="2" t="s">
        <v>111</v>
      </c>
      <c r="E111" s="2" t="s">
        <v>45</v>
      </c>
      <c r="F111" s="2" t="s">
        <v>1</v>
      </c>
      <c r="G111" s="2" t="s">
        <v>43</v>
      </c>
      <c r="H111" s="2" t="s">
        <v>208</v>
      </c>
      <c r="I111" s="2" t="s">
        <v>1</v>
      </c>
      <c r="J111" s="2" t="s">
        <v>13</v>
      </c>
      <c r="K111" s="70">
        <f>K112</f>
        <v>150</v>
      </c>
      <c r="L111" s="95"/>
      <c r="M111" s="93"/>
      <c r="N111" s="62" t="e">
        <f t="shared" si="2"/>
        <v>#DIV/0!</v>
      </c>
    </row>
    <row r="112" spans="1:14" ht="61.5" hidden="1" customHeight="1">
      <c r="A112" s="11" t="s">
        <v>22</v>
      </c>
      <c r="B112" s="6" t="s">
        <v>238</v>
      </c>
      <c r="C112" s="2" t="s">
        <v>27</v>
      </c>
      <c r="D112" s="2" t="s">
        <v>111</v>
      </c>
      <c r="E112" s="2" t="s">
        <v>45</v>
      </c>
      <c r="F112" s="2" t="s">
        <v>1</v>
      </c>
      <c r="G112" s="2" t="s">
        <v>43</v>
      </c>
      <c r="H112" s="2" t="s">
        <v>208</v>
      </c>
      <c r="I112" s="2" t="s">
        <v>1</v>
      </c>
      <c r="J112" s="2" t="s">
        <v>23</v>
      </c>
      <c r="K112" s="70">
        <f>K113</f>
        <v>150</v>
      </c>
      <c r="L112" s="95"/>
      <c r="M112" s="93"/>
      <c r="N112" s="62" t="e">
        <f t="shared" si="2"/>
        <v>#DIV/0!</v>
      </c>
    </row>
    <row r="113" spans="1:14" ht="24.75" hidden="1" customHeight="1">
      <c r="A113" s="14" t="s">
        <v>211</v>
      </c>
      <c r="B113" s="6" t="s">
        <v>238</v>
      </c>
      <c r="C113" s="2" t="s">
        <v>27</v>
      </c>
      <c r="D113" s="2" t="s">
        <v>111</v>
      </c>
      <c r="E113" s="2" t="s">
        <v>45</v>
      </c>
      <c r="F113" s="2" t="s">
        <v>1</v>
      </c>
      <c r="G113" s="2" t="s">
        <v>43</v>
      </c>
      <c r="H113" s="2" t="s">
        <v>208</v>
      </c>
      <c r="I113" s="2" t="s">
        <v>1</v>
      </c>
      <c r="J113" s="2" t="s">
        <v>222</v>
      </c>
      <c r="K113" s="70">
        <v>150</v>
      </c>
      <c r="L113" s="95"/>
      <c r="M113" s="93"/>
      <c r="N113" s="62" t="e">
        <f t="shared" si="2"/>
        <v>#DIV/0!</v>
      </c>
    </row>
    <row r="114" spans="1:14" s="87" customFormat="1" ht="18.75" customHeight="1">
      <c r="A114" s="81" t="s">
        <v>256</v>
      </c>
      <c r="B114" s="78" t="s">
        <v>257</v>
      </c>
      <c r="C114" s="79" t="s">
        <v>27</v>
      </c>
      <c r="D114" s="79" t="s">
        <v>160</v>
      </c>
      <c r="E114" s="79" t="s">
        <v>0</v>
      </c>
      <c r="F114" s="79" t="s">
        <v>1</v>
      </c>
      <c r="G114" s="79" t="s">
        <v>0</v>
      </c>
      <c r="H114" s="79" t="s">
        <v>2</v>
      </c>
      <c r="I114" s="79" t="s">
        <v>1</v>
      </c>
      <c r="J114" s="80" t="s">
        <v>13</v>
      </c>
      <c r="K114" s="84">
        <f>'5'!K117</f>
        <v>26</v>
      </c>
      <c r="L114" s="84">
        <f>'5'!L117</f>
        <v>26</v>
      </c>
      <c r="M114" s="84">
        <v>4.1449999999999996</v>
      </c>
      <c r="N114" s="63">
        <f t="shared" si="2"/>
        <v>15.942307692307692</v>
      </c>
    </row>
    <row r="115" spans="1:14" s="1" customFormat="1" ht="16.5" customHeight="1">
      <c r="A115" s="27" t="s">
        <v>113</v>
      </c>
      <c r="B115" s="6" t="s">
        <v>238</v>
      </c>
      <c r="C115" s="7" t="s">
        <v>43</v>
      </c>
      <c r="D115" s="7" t="s">
        <v>0</v>
      </c>
      <c r="E115" s="7" t="s">
        <v>0</v>
      </c>
      <c r="F115" s="7" t="s">
        <v>1</v>
      </c>
      <c r="G115" s="7" t="s">
        <v>0</v>
      </c>
      <c r="H115" s="7" t="s">
        <v>2</v>
      </c>
      <c r="I115" s="7" t="s">
        <v>1</v>
      </c>
      <c r="J115" s="7" t="s">
        <v>13</v>
      </c>
      <c r="K115" s="72">
        <f>K116</f>
        <v>0</v>
      </c>
      <c r="L115" s="72">
        <f>L116+L127</f>
        <v>1070</v>
      </c>
      <c r="M115" s="72">
        <f>M116+M127</f>
        <v>358.21</v>
      </c>
      <c r="N115" s="62">
        <f t="shared" si="2"/>
        <v>33.477570093457942</v>
      </c>
    </row>
    <row r="116" spans="1:14" s="57" customFormat="1" ht="17.25" customHeight="1">
      <c r="A116" s="18" t="s">
        <v>114</v>
      </c>
      <c r="B116" s="9" t="s">
        <v>238</v>
      </c>
      <c r="C116" s="2" t="s">
        <v>43</v>
      </c>
      <c r="D116" s="2" t="s">
        <v>111</v>
      </c>
      <c r="E116" s="2" t="s">
        <v>0</v>
      </c>
      <c r="F116" s="2" t="s">
        <v>1</v>
      </c>
      <c r="G116" s="2" t="s">
        <v>0</v>
      </c>
      <c r="H116" s="2" t="s">
        <v>2</v>
      </c>
      <c r="I116" s="2" t="s">
        <v>1</v>
      </c>
      <c r="J116" s="2" t="s">
        <v>13</v>
      </c>
      <c r="K116" s="71">
        <f>'5'!K128</f>
        <v>0</v>
      </c>
      <c r="L116" s="71">
        <f>'5'!L128</f>
        <v>1070</v>
      </c>
      <c r="M116" s="71">
        <v>358.21</v>
      </c>
      <c r="N116" s="63">
        <f t="shared" si="2"/>
        <v>33.477570093457942</v>
      </c>
    </row>
    <row r="117" spans="1:14" s="1" customFormat="1" ht="47.25" hidden="1" customHeight="1">
      <c r="A117" s="18" t="s">
        <v>243</v>
      </c>
      <c r="B117" s="6" t="s">
        <v>238</v>
      </c>
      <c r="C117" s="2" t="s">
        <v>43</v>
      </c>
      <c r="D117" s="2" t="s">
        <v>111</v>
      </c>
      <c r="E117" s="2" t="s">
        <v>15</v>
      </c>
      <c r="F117" s="2" t="s">
        <v>1</v>
      </c>
      <c r="G117" s="2" t="s">
        <v>0</v>
      </c>
      <c r="H117" s="2" t="s">
        <v>2</v>
      </c>
      <c r="I117" s="2" t="s">
        <v>1</v>
      </c>
      <c r="J117" s="2" t="s">
        <v>13</v>
      </c>
      <c r="K117" s="71"/>
      <c r="L117" s="105"/>
      <c r="M117" s="105"/>
      <c r="N117" s="62" t="e">
        <f t="shared" si="2"/>
        <v>#DIV/0!</v>
      </c>
    </row>
    <row r="118" spans="1:14" s="1" customFormat="1" ht="29.25" hidden="1" customHeight="1">
      <c r="A118" s="39" t="s">
        <v>115</v>
      </c>
      <c r="B118" s="6" t="s">
        <v>238</v>
      </c>
      <c r="C118" s="2" t="s">
        <v>43</v>
      </c>
      <c r="D118" s="2" t="s">
        <v>111</v>
      </c>
      <c r="E118" s="2" t="s">
        <v>15</v>
      </c>
      <c r="F118" s="2" t="s">
        <v>1</v>
      </c>
      <c r="G118" s="2" t="s">
        <v>12</v>
      </c>
      <c r="H118" s="2" t="s">
        <v>116</v>
      </c>
      <c r="I118" s="2" t="s">
        <v>1</v>
      </c>
      <c r="J118" s="2" t="s">
        <v>13</v>
      </c>
      <c r="K118" s="71">
        <f>K119</f>
        <v>0</v>
      </c>
      <c r="L118" s="105"/>
      <c r="M118" s="105"/>
      <c r="N118" s="62" t="e">
        <f t="shared" si="2"/>
        <v>#DIV/0!</v>
      </c>
    </row>
    <row r="119" spans="1:14" s="1" customFormat="1" ht="29.25" hidden="1" customHeight="1">
      <c r="A119" s="16" t="s">
        <v>30</v>
      </c>
      <c r="B119" s="6" t="s">
        <v>238</v>
      </c>
      <c r="C119" s="2" t="s">
        <v>43</v>
      </c>
      <c r="D119" s="2" t="s">
        <v>111</v>
      </c>
      <c r="E119" s="2" t="s">
        <v>15</v>
      </c>
      <c r="F119" s="2" t="s">
        <v>1</v>
      </c>
      <c r="G119" s="2" t="s">
        <v>12</v>
      </c>
      <c r="H119" s="2" t="s">
        <v>116</v>
      </c>
      <c r="I119" s="2" t="s">
        <v>1</v>
      </c>
      <c r="J119" s="2" t="s">
        <v>31</v>
      </c>
      <c r="K119" s="71">
        <f>K120</f>
        <v>0</v>
      </c>
      <c r="L119" s="105"/>
      <c r="M119" s="105"/>
      <c r="N119" s="62" t="e">
        <f t="shared" si="2"/>
        <v>#DIV/0!</v>
      </c>
    </row>
    <row r="120" spans="1:14" s="1" customFormat="1" ht="29.25" hidden="1" customHeight="1">
      <c r="A120" s="16" t="s">
        <v>210</v>
      </c>
      <c r="B120" s="6" t="s">
        <v>238</v>
      </c>
      <c r="C120" s="2" t="s">
        <v>43</v>
      </c>
      <c r="D120" s="2" t="s">
        <v>111</v>
      </c>
      <c r="E120" s="2" t="s">
        <v>15</v>
      </c>
      <c r="F120" s="2" t="s">
        <v>1</v>
      </c>
      <c r="G120" s="2" t="s">
        <v>12</v>
      </c>
      <c r="H120" s="2" t="s">
        <v>116</v>
      </c>
      <c r="I120" s="2" t="s">
        <v>1</v>
      </c>
      <c r="J120" s="2" t="s">
        <v>198</v>
      </c>
      <c r="K120" s="71"/>
      <c r="L120" s="105"/>
      <c r="M120" s="105"/>
      <c r="N120" s="62" t="e">
        <f t="shared" si="2"/>
        <v>#DIV/0!</v>
      </c>
    </row>
    <row r="121" spans="1:14" s="1" customFormat="1" ht="39" hidden="1" customHeight="1">
      <c r="A121" s="32" t="s">
        <v>239</v>
      </c>
      <c r="B121" s="6" t="s">
        <v>238</v>
      </c>
      <c r="C121" s="2" t="s">
        <v>43</v>
      </c>
      <c r="D121" s="2" t="s">
        <v>111</v>
      </c>
      <c r="E121" s="2" t="s">
        <v>15</v>
      </c>
      <c r="F121" s="2" t="s">
        <v>1</v>
      </c>
      <c r="G121" s="2" t="s">
        <v>15</v>
      </c>
      <c r="H121" s="2" t="s">
        <v>196</v>
      </c>
      <c r="I121" s="2" t="s">
        <v>1</v>
      </c>
      <c r="J121" s="2" t="s">
        <v>13</v>
      </c>
      <c r="K121" s="71">
        <f>K122</f>
        <v>0</v>
      </c>
      <c r="L121" s="105"/>
      <c r="M121" s="105"/>
      <c r="N121" s="62" t="e">
        <f t="shared" si="2"/>
        <v>#DIV/0!</v>
      </c>
    </row>
    <row r="122" spans="1:14" s="1" customFormat="1" ht="30.75" hidden="1" customHeight="1">
      <c r="A122" s="16" t="s">
        <v>30</v>
      </c>
      <c r="B122" s="6" t="s">
        <v>238</v>
      </c>
      <c r="C122" s="2" t="s">
        <v>43</v>
      </c>
      <c r="D122" s="2" t="s">
        <v>111</v>
      </c>
      <c r="E122" s="2" t="s">
        <v>15</v>
      </c>
      <c r="F122" s="2" t="s">
        <v>1</v>
      </c>
      <c r="G122" s="2" t="s">
        <v>15</v>
      </c>
      <c r="H122" s="2" t="s">
        <v>116</v>
      </c>
      <c r="I122" s="2" t="s">
        <v>1</v>
      </c>
      <c r="J122" s="2" t="s">
        <v>31</v>
      </c>
      <c r="K122" s="71">
        <f>K123</f>
        <v>0</v>
      </c>
      <c r="L122" s="106" t="s">
        <v>117</v>
      </c>
      <c r="M122" s="106" t="s">
        <v>118</v>
      </c>
      <c r="N122" s="62">
        <f t="shared" si="2"/>
        <v>53619.070904645479</v>
      </c>
    </row>
    <row r="123" spans="1:14" s="1" customFormat="1" ht="30.75" hidden="1" customHeight="1">
      <c r="A123" s="16" t="s">
        <v>210</v>
      </c>
      <c r="B123" s="6" t="s">
        <v>238</v>
      </c>
      <c r="C123" s="2" t="s">
        <v>43</v>
      </c>
      <c r="D123" s="2" t="s">
        <v>111</v>
      </c>
      <c r="E123" s="2" t="s">
        <v>15</v>
      </c>
      <c r="F123" s="2" t="s">
        <v>1</v>
      </c>
      <c r="G123" s="2" t="s">
        <v>15</v>
      </c>
      <c r="H123" s="2" t="s">
        <v>116</v>
      </c>
      <c r="I123" s="2" t="s">
        <v>1</v>
      </c>
      <c r="J123" s="2" t="s">
        <v>198</v>
      </c>
      <c r="K123" s="71"/>
      <c r="L123" s="106"/>
      <c r="M123" s="106"/>
      <c r="N123" s="62" t="e">
        <f t="shared" si="2"/>
        <v>#DIV/0!</v>
      </c>
    </row>
    <row r="124" spans="1:14" s="1" customFormat="1" ht="49.5" hidden="1" customHeight="1">
      <c r="A124" s="53" t="s">
        <v>241</v>
      </c>
      <c r="B124" s="6" t="s">
        <v>238</v>
      </c>
      <c r="C124" s="2" t="s">
        <v>43</v>
      </c>
      <c r="D124" s="2" t="s">
        <v>111</v>
      </c>
      <c r="E124" s="2" t="s">
        <v>15</v>
      </c>
      <c r="F124" s="2" t="s">
        <v>1</v>
      </c>
      <c r="G124" s="2" t="s">
        <v>27</v>
      </c>
      <c r="H124" s="2" t="s">
        <v>197</v>
      </c>
      <c r="I124" s="2" t="s">
        <v>1</v>
      </c>
      <c r="J124" s="2" t="s">
        <v>13</v>
      </c>
      <c r="K124" s="71">
        <f>K125</f>
        <v>0</v>
      </c>
      <c r="L124" s="106"/>
      <c r="M124" s="106"/>
      <c r="N124" s="62" t="e">
        <f t="shared" si="2"/>
        <v>#DIV/0!</v>
      </c>
    </row>
    <row r="125" spans="1:14" s="1" customFormat="1" ht="31.5" hidden="1" customHeight="1">
      <c r="A125" s="16" t="s">
        <v>30</v>
      </c>
      <c r="B125" s="6" t="s">
        <v>238</v>
      </c>
      <c r="C125" s="2" t="s">
        <v>43</v>
      </c>
      <c r="D125" s="2" t="s">
        <v>111</v>
      </c>
      <c r="E125" s="2" t="s">
        <v>15</v>
      </c>
      <c r="F125" s="2" t="s">
        <v>1</v>
      </c>
      <c r="G125" s="2" t="s">
        <v>27</v>
      </c>
      <c r="H125" s="2" t="s">
        <v>197</v>
      </c>
      <c r="I125" s="2" t="s">
        <v>1</v>
      </c>
      <c r="J125" s="2" t="s">
        <v>31</v>
      </c>
      <c r="K125" s="71"/>
      <c r="L125" s="106"/>
      <c r="M125" s="106"/>
      <c r="N125" s="62" t="e">
        <f t="shared" si="2"/>
        <v>#DIV/0!</v>
      </c>
    </row>
    <row r="126" spans="1:14" s="1" customFormat="1" ht="32.25" hidden="1" customHeight="1">
      <c r="A126" s="16" t="s">
        <v>210</v>
      </c>
      <c r="B126" s="6" t="s">
        <v>238</v>
      </c>
      <c r="C126" s="2" t="s">
        <v>43</v>
      </c>
      <c r="D126" s="2" t="s">
        <v>111</v>
      </c>
      <c r="E126" s="2" t="s">
        <v>15</v>
      </c>
      <c r="F126" s="2" t="s">
        <v>1</v>
      </c>
      <c r="G126" s="2" t="s">
        <v>27</v>
      </c>
      <c r="H126" s="2" t="s">
        <v>195</v>
      </c>
      <c r="I126" s="2" t="s">
        <v>1</v>
      </c>
      <c r="J126" s="2" t="s">
        <v>198</v>
      </c>
      <c r="K126" s="71"/>
      <c r="L126" s="106"/>
      <c r="M126" s="106"/>
      <c r="N126" s="62" t="e">
        <f t="shared" si="2"/>
        <v>#DIV/0!</v>
      </c>
    </row>
    <row r="127" spans="1:14" s="1" customFormat="1" ht="32.25" hidden="1" customHeight="1">
      <c r="A127" s="16" t="s">
        <v>302</v>
      </c>
      <c r="B127" s="6"/>
      <c r="C127" s="2" t="s">
        <v>43</v>
      </c>
      <c r="D127" s="2" t="s">
        <v>92</v>
      </c>
      <c r="E127" s="2"/>
      <c r="F127" s="2"/>
      <c r="G127" s="2"/>
      <c r="H127" s="2"/>
      <c r="I127" s="2"/>
      <c r="J127" s="2"/>
      <c r="K127" s="71">
        <v>0</v>
      </c>
      <c r="L127" s="114">
        <v>0</v>
      </c>
      <c r="M127" s="114">
        <v>0</v>
      </c>
      <c r="N127" s="62"/>
    </row>
    <row r="128" spans="1:14" s="1" customFormat="1" ht="32.25" hidden="1" customHeight="1">
      <c r="A128" s="16" t="s">
        <v>300</v>
      </c>
      <c r="B128" s="6"/>
      <c r="C128" s="2" t="s">
        <v>43</v>
      </c>
      <c r="D128" s="2" t="s">
        <v>92</v>
      </c>
      <c r="E128" s="2"/>
      <c r="F128" s="2"/>
      <c r="G128" s="2"/>
      <c r="H128" s="2"/>
      <c r="I128" s="2"/>
      <c r="J128" s="2"/>
      <c r="K128" s="71">
        <v>0</v>
      </c>
      <c r="L128" s="114">
        <v>0</v>
      </c>
      <c r="M128" s="114">
        <v>0</v>
      </c>
      <c r="N128" s="62"/>
    </row>
    <row r="129" spans="1:14" ht="18" customHeight="1">
      <c r="A129" s="5" t="s">
        <v>119</v>
      </c>
      <c r="B129" s="6" t="s">
        <v>238</v>
      </c>
      <c r="C129" s="7" t="s">
        <v>120</v>
      </c>
      <c r="D129" s="7" t="s">
        <v>0</v>
      </c>
      <c r="E129" s="7" t="s">
        <v>0</v>
      </c>
      <c r="F129" s="7" t="s">
        <v>1</v>
      </c>
      <c r="G129" s="7" t="s">
        <v>0</v>
      </c>
      <c r="H129" s="7" t="s">
        <v>2</v>
      </c>
      <c r="I129" s="7" t="s">
        <v>1</v>
      </c>
      <c r="J129" s="7" t="s">
        <v>13</v>
      </c>
      <c r="K129" s="69">
        <f>K130+K135+K144</f>
        <v>540</v>
      </c>
      <c r="L129" s="69">
        <f>L130+L135+L144</f>
        <v>591.1</v>
      </c>
      <c r="M129" s="69">
        <f t="shared" ref="M129" si="5">M130+M135+M144</f>
        <v>374.69299999999998</v>
      </c>
      <c r="N129" s="62">
        <f t="shared" si="2"/>
        <v>63.389105058365757</v>
      </c>
    </row>
    <row r="130" spans="1:14" ht="17.25" hidden="1" customHeight="1">
      <c r="A130" s="10" t="s">
        <v>121</v>
      </c>
      <c r="B130" s="6" t="s">
        <v>238</v>
      </c>
      <c r="C130" s="9" t="s">
        <v>120</v>
      </c>
      <c r="D130" s="9" t="s">
        <v>12</v>
      </c>
      <c r="E130" s="7" t="s">
        <v>0</v>
      </c>
      <c r="F130" s="7" t="s">
        <v>1</v>
      </c>
      <c r="G130" s="7" t="s">
        <v>0</v>
      </c>
      <c r="H130" s="7" t="s">
        <v>2</v>
      </c>
      <c r="I130" s="7" t="s">
        <v>1</v>
      </c>
      <c r="J130" s="6" t="s">
        <v>13</v>
      </c>
      <c r="K130" s="70">
        <f>'5'!K153</f>
        <v>0</v>
      </c>
      <c r="L130" s="70">
        <f>'5'!L153</f>
        <v>0</v>
      </c>
      <c r="M130" s="70">
        <f>'5'!M153</f>
        <v>0</v>
      </c>
      <c r="N130" s="62" t="e">
        <f t="shared" si="2"/>
        <v>#DIV/0!</v>
      </c>
    </row>
    <row r="131" spans="1:14" ht="30.75" hidden="1" customHeight="1">
      <c r="A131" s="8" t="s">
        <v>202</v>
      </c>
      <c r="B131" s="6" t="s">
        <v>238</v>
      </c>
      <c r="C131" s="9" t="s">
        <v>120</v>
      </c>
      <c r="D131" s="9" t="s">
        <v>12</v>
      </c>
      <c r="E131" s="9" t="s">
        <v>122</v>
      </c>
      <c r="F131" s="9" t="s">
        <v>1</v>
      </c>
      <c r="G131" s="9" t="s">
        <v>0</v>
      </c>
      <c r="H131" s="9" t="s">
        <v>2</v>
      </c>
      <c r="I131" s="9" t="s">
        <v>1</v>
      </c>
      <c r="J131" s="9" t="s">
        <v>13</v>
      </c>
      <c r="K131" s="70">
        <f>K132</f>
        <v>0</v>
      </c>
      <c r="L131" s="107"/>
      <c r="M131" s="107"/>
      <c r="N131" s="62" t="e">
        <f t="shared" si="2"/>
        <v>#DIV/0!</v>
      </c>
    </row>
    <row r="132" spans="1:14" ht="24" hidden="1" customHeight="1">
      <c r="A132" s="14" t="s">
        <v>123</v>
      </c>
      <c r="B132" s="6" t="s">
        <v>238</v>
      </c>
      <c r="C132" s="9" t="s">
        <v>120</v>
      </c>
      <c r="D132" s="9" t="s">
        <v>12</v>
      </c>
      <c r="E132" s="9" t="s">
        <v>122</v>
      </c>
      <c r="F132" s="9" t="s">
        <v>1</v>
      </c>
      <c r="G132" s="9" t="s">
        <v>0</v>
      </c>
      <c r="H132" s="9" t="s">
        <v>124</v>
      </c>
      <c r="I132" s="9" t="s">
        <v>1</v>
      </c>
      <c r="J132" s="9" t="s">
        <v>13</v>
      </c>
      <c r="K132" s="70">
        <f>K133</f>
        <v>0</v>
      </c>
      <c r="L132" s="107"/>
      <c r="M132" s="107"/>
      <c r="N132" s="62" t="e">
        <f t="shared" si="2"/>
        <v>#DIV/0!</v>
      </c>
    </row>
    <row r="133" spans="1:14" ht="28.5" hidden="1" customHeight="1">
      <c r="A133" s="16" t="s">
        <v>30</v>
      </c>
      <c r="B133" s="6" t="s">
        <v>238</v>
      </c>
      <c r="C133" s="9" t="s">
        <v>120</v>
      </c>
      <c r="D133" s="9" t="s">
        <v>12</v>
      </c>
      <c r="E133" s="9" t="s">
        <v>122</v>
      </c>
      <c r="F133" s="9" t="s">
        <v>1</v>
      </c>
      <c r="G133" s="9" t="s">
        <v>0</v>
      </c>
      <c r="H133" s="9" t="s">
        <v>124</v>
      </c>
      <c r="I133" s="9" t="s">
        <v>1</v>
      </c>
      <c r="J133" s="9" t="s">
        <v>31</v>
      </c>
      <c r="K133" s="70">
        <f>K134</f>
        <v>0</v>
      </c>
      <c r="L133" s="108" t="s">
        <v>125</v>
      </c>
      <c r="M133" s="108" t="s">
        <v>126</v>
      </c>
      <c r="N133" s="62">
        <f t="shared" si="2"/>
        <v>1638593.0139720561</v>
      </c>
    </row>
    <row r="134" spans="1:14" ht="28.5" hidden="1" customHeight="1">
      <c r="A134" s="16" t="s">
        <v>210</v>
      </c>
      <c r="B134" s="6" t="s">
        <v>238</v>
      </c>
      <c r="C134" s="9" t="s">
        <v>120</v>
      </c>
      <c r="D134" s="9" t="s">
        <v>12</v>
      </c>
      <c r="E134" s="9" t="s">
        <v>122</v>
      </c>
      <c r="F134" s="9" t="s">
        <v>1</v>
      </c>
      <c r="G134" s="9" t="s">
        <v>0</v>
      </c>
      <c r="H134" s="9" t="s">
        <v>124</v>
      </c>
      <c r="I134" s="9" t="s">
        <v>1</v>
      </c>
      <c r="J134" s="9" t="s">
        <v>198</v>
      </c>
      <c r="K134" s="70"/>
      <c r="L134" s="108"/>
      <c r="M134" s="108"/>
      <c r="N134" s="62" t="e">
        <f t="shared" si="2"/>
        <v>#DIV/0!</v>
      </c>
    </row>
    <row r="135" spans="1:14" ht="15" hidden="1" customHeight="1">
      <c r="A135" s="10" t="s">
        <v>127</v>
      </c>
      <c r="B135" s="6" t="s">
        <v>238</v>
      </c>
      <c r="C135" s="7" t="s">
        <v>120</v>
      </c>
      <c r="D135" s="7" t="s">
        <v>15</v>
      </c>
      <c r="E135" s="7" t="s">
        <v>0</v>
      </c>
      <c r="F135" s="7" t="s">
        <v>1</v>
      </c>
      <c r="G135" s="7" t="s">
        <v>0</v>
      </c>
      <c r="H135" s="7" t="s">
        <v>2</v>
      </c>
      <c r="I135" s="7" t="s">
        <v>1</v>
      </c>
      <c r="J135" s="7" t="s">
        <v>13</v>
      </c>
      <c r="K135" s="70">
        <f>'5'!K158</f>
        <v>0</v>
      </c>
      <c r="L135" s="70">
        <f>'5'!L158</f>
        <v>0</v>
      </c>
      <c r="M135" s="70">
        <f>'5'!M158</f>
        <v>0</v>
      </c>
      <c r="N135" s="62" t="e">
        <f t="shared" si="2"/>
        <v>#DIV/0!</v>
      </c>
    </row>
    <row r="136" spans="1:14" ht="50.25" hidden="1" customHeight="1" thickBot="1">
      <c r="A136" s="33" t="s">
        <v>240</v>
      </c>
      <c r="B136" s="6" t="s">
        <v>238</v>
      </c>
      <c r="C136" s="2" t="s">
        <v>120</v>
      </c>
      <c r="D136" s="2" t="s">
        <v>15</v>
      </c>
      <c r="E136" s="2" t="s">
        <v>200</v>
      </c>
      <c r="F136" s="2" t="s">
        <v>1</v>
      </c>
      <c r="G136" s="2" t="s">
        <v>0</v>
      </c>
      <c r="H136" s="2" t="s">
        <v>2</v>
      </c>
      <c r="I136" s="2" t="s">
        <v>1</v>
      </c>
      <c r="J136" s="2" t="s">
        <v>13</v>
      </c>
      <c r="K136" s="70">
        <f>K137</f>
        <v>0</v>
      </c>
      <c r="L136" s="107"/>
      <c r="M136" s="107"/>
      <c r="N136" s="62" t="e">
        <f t="shared" si="2"/>
        <v>#DIV/0!</v>
      </c>
    </row>
    <row r="137" spans="1:14" ht="50.25" hidden="1" customHeight="1" thickBot="1">
      <c r="A137" s="34" t="s">
        <v>199</v>
      </c>
      <c r="B137" s="6" t="s">
        <v>238</v>
      </c>
      <c r="C137" s="2" t="s">
        <v>120</v>
      </c>
      <c r="D137" s="2" t="s">
        <v>15</v>
      </c>
      <c r="E137" s="2" t="s">
        <v>200</v>
      </c>
      <c r="F137" s="2" t="s">
        <v>1</v>
      </c>
      <c r="G137" s="2" t="s">
        <v>27</v>
      </c>
      <c r="H137" s="2" t="s">
        <v>2</v>
      </c>
      <c r="I137" s="2" t="s">
        <v>1</v>
      </c>
      <c r="J137" s="2" t="s">
        <v>13</v>
      </c>
      <c r="K137" s="70">
        <f>K138</f>
        <v>0</v>
      </c>
      <c r="L137" s="107"/>
      <c r="M137" s="107"/>
      <c r="N137" s="62" t="e">
        <f t="shared" si="2"/>
        <v>#DIV/0!</v>
      </c>
    </row>
    <row r="138" spans="1:14" ht="21" hidden="1" customHeight="1">
      <c r="A138" s="14" t="s">
        <v>201</v>
      </c>
      <c r="B138" s="6" t="s">
        <v>238</v>
      </c>
      <c r="C138" s="2" t="s">
        <v>120</v>
      </c>
      <c r="D138" s="2" t="s">
        <v>15</v>
      </c>
      <c r="E138" s="2" t="s">
        <v>200</v>
      </c>
      <c r="F138" s="2" t="s">
        <v>1</v>
      </c>
      <c r="G138" s="2" t="s">
        <v>27</v>
      </c>
      <c r="H138" s="2" t="s">
        <v>128</v>
      </c>
      <c r="I138" s="2" t="s">
        <v>1</v>
      </c>
      <c r="J138" s="2" t="s">
        <v>13</v>
      </c>
      <c r="K138" s="70">
        <f>K139</f>
        <v>0</v>
      </c>
      <c r="L138" s="107"/>
      <c r="M138" s="107"/>
      <c r="N138" s="62" t="e">
        <f t="shared" si="2"/>
        <v>#DIV/0!</v>
      </c>
    </row>
    <row r="139" spans="1:14" ht="44.25" hidden="1" customHeight="1">
      <c r="A139" s="11" t="s">
        <v>22</v>
      </c>
      <c r="B139" s="6" t="s">
        <v>238</v>
      </c>
      <c r="C139" s="2" t="s">
        <v>120</v>
      </c>
      <c r="D139" s="2" t="s">
        <v>15</v>
      </c>
      <c r="E139" s="2" t="s">
        <v>200</v>
      </c>
      <c r="F139" s="2" t="s">
        <v>1</v>
      </c>
      <c r="G139" s="2" t="s">
        <v>27</v>
      </c>
      <c r="H139" s="2" t="s">
        <v>128</v>
      </c>
      <c r="I139" s="2"/>
      <c r="J139" s="2" t="s">
        <v>23</v>
      </c>
      <c r="K139" s="70">
        <f>K140</f>
        <v>0</v>
      </c>
      <c r="L139" s="107"/>
      <c r="M139" s="107"/>
      <c r="N139" s="62" t="e">
        <f t="shared" si="2"/>
        <v>#DIV/0!</v>
      </c>
    </row>
    <row r="140" spans="1:14" ht="30" hidden="1" customHeight="1">
      <c r="A140" s="16" t="s">
        <v>212</v>
      </c>
      <c r="B140" s="6" t="s">
        <v>238</v>
      </c>
      <c r="C140" s="2" t="s">
        <v>120</v>
      </c>
      <c r="D140" s="2" t="s">
        <v>15</v>
      </c>
      <c r="E140" s="2" t="s">
        <v>200</v>
      </c>
      <c r="F140" s="2" t="s">
        <v>1</v>
      </c>
      <c r="G140" s="2" t="s">
        <v>27</v>
      </c>
      <c r="H140" s="2" t="s">
        <v>128</v>
      </c>
      <c r="I140" s="2"/>
      <c r="J140" s="2" t="s">
        <v>213</v>
      </c>
      <c r="K140" s="70"/>
      <c r="L140" s="107"/>
      <c r="M140" s="107"/>
      <c r="N140" s="62" t="e">
        <f t="shared" si="2"/>
        <v>#DIV/0!</v>
      </c>
    </row>
    <row r="141" spans="1:14" ht="30.75" hidden="1" customHeight="1">
      <c r="A141" s="8" t="s">
        <v>202</v>
      </c>
      <c r="B141" s="6" t="s">
        <v>238</v>
      </c>
      <c r="C141" s="2" t="s">
        <v>120</v>
      </c>
      <c r="D141" s="2" t="s">
        <v>15</v>
      </c>
      <c r="E141" s="2" t="s">
        <v>122</v>
      </c>
      <c r="F141" s="2" t="s">
        <v>1</v>
      </c>
      <c r="G141" s="2" t="s">
        <v>0</v>
      </c>
      <c r="H141" s="2" t="s">
        <v>2</v>
      </c>
      <c r="I141" s="2" t="s">
        <v>1</v>
      </c>
      <c r="J141" s="2" t="s">
        <v>13</v>
      </c>
      <c r="K141" s="70">
        <f>K142</f>
        <v>0</v>
      </c>
      <c r="L141" s="107"/>
      <c r="M141" s="107"/>
      <c r="N141" s="62" t="e">
        <f t="shared" si="2"/>
        <v>#DIV/0!</v>
      </c>
    </row>
    <row r="142" spans="1:14" ht="29.25" hidden="1" customHeight="1">
      <c r="A142" s="16" t="s">
        <v>30</v>
      </c>
      <c r="B142" s="6" t="s">
        <v>238</v>
      </c>
      <c r="C142" s="2" t="s">
        <v>120</v>
      </c>
      <c r="D142" s="2" t="s">
        <v>15</v>
      </c>
      <c r="E142" s="2" t="s">
        <v>122</v>
      </c>
      <c r="F142" s="2" t="s">
        <v>1</v>
      </c>
      <c r="G142" s="2" t="s">
        <v>0</v>
      </c>
      <c r="H142" s="2" t="s">
        <v>128</v>
      </c>
      <c r="I142" s="2" t="s">
        <v>1</v>
      </c>
      <c r="J142" s="2" t="s">
        <v>31</v>
      </c>
      <c r="K142" s="70">
        <f>K143</f>
        <v>0</v>
      </c>
      <c r="L142" s="108" t="s">
        <v>125</v>
      </c>
      <c r="M142" s="108" t="s">
        <v>129</v>
      </c>
      <c r="N142" s="62">
        <f t="shared" si="2"/>
        <v>1638593.2135728544</v>
      </c>
    </row>
    <row r="143" spans="1:14" ht="29.25" hidden="1" customHeight="1">
      <c r="A143" s="16" t="s">
        <v>210</v>
      </c>
      <c r="B143" s="6" t="s">
        <v>238</v>
      </c>
      <c r="C143" s="2" t="s">
        <v>120</v>
      </c>
      <c r="D143" s="2" t="s">
        <v>15</v>
      </c>
      <c r="E143" s="2" t="s">
        <v>122</v>
      </c>
      <c r="F143" s="2" t="s">
        <v>1</v>
      </c>
      <c r="G143" s="2" t="s">
        <v>0</v>
      </c>
      <c r="H143" s="2" t="s">
        <v>128</v>
      </c>
      <c r="I143" s="2" t="s">
        <v>1</v>
      </c>
      <c r="J143" s="2" t="s">
        <v>198</v>
      </c>
      <c r="K143" s="70"/>
      <c r="L143" s="108"/>
      <c r="M143" s="108"/>
      <c r="N143" s="62" t="e">
        <f t="shared" ref="N143:N164" si="6">M143/L143*100</f>
        <v>#DIV/0!</v>
      </c>
    </row>
    <row r="144" spans="1:14" s="56" customFormat="1" ht="17.25" customHeight="1">
      <c r="A144" s="10" t="s">
        <v>130</v>
      </c>
      <c r="B144" s="9" t="s">
        <v>238</v>
      </c>
      <c r="C144" s="2" t="s">
        <v>131</v>
      </c>
      <c r="D144" s="2" t="s">
        <v>27</v>
      </c>
      <c r="E144" s="2" t="s">
        <v>0</v>
      </c>
      <c r="F144" s="2" t="s">
        <v>1</v>
      </c>
      <c r="G144" s="2" t="s">
        <v>0</v>
      </c>
      <c r="H144" s="2" t="s">
        <v>2</v>
      </c>
      <c r="I144" s="2" t="s">
        <v>1</v>
      </c>
      <c r="J144" s="2" t="s">
        <v>13</v>
      </c>
      <c r="K144" s="70">
        <f>'5'!K169</f>
        <v>540</v>
      </c>
      <c r="L144" s="70">
        <f>'5'!L169</f>
        <v>591.1</v>
      </c>
      <c r="M144" s="70">
        <v>374.69299999999998</v>
      </c>
      <c r="N144" s="62">
        <f t="shared" si="6"/>
        <v>63.389105058365757</v>
      </c>
    </row>
    <row r="145" spans="1:15" ht="48.75" hidden="1" customHeight="1">
      <c r="A145" s="37" t="s">
        <v>240</v>
      </c>
      <c r="B145" s="6" t="s">
        <v>238</v>
      </c>
      <c r="C145" s="2" t="s">
        <v>120</v>
      </c>
      <c r="D145" s="2" t="s">
        <v>27</v>
      </c>
      <c r="E145" s="2" t="s">
        <v>200</v>
      </c>
      <c r="F145" s="2" t="s">
        <v>1</v>
      </c>
      <c r="G145" s="2" t="s">
        <v>0</v>
      </c>
      <c r="H145" s="2" t="s">
        <v>2</v>
      </c>
      <c r="I145" s="2" t="s">
        <v>1</v>
      </c>
      <c r="J145" s="2" t="s">
        <v>13</v>
      </c>
      <c r="K145" s="70">
        <f>K146+K150</f>
        <v>0</v>
      </c>
      <c r="L145" s="107"/>
      <c r="M145" s="107"/>
      <c r="N145" s="62" t="e">
        <f t="shared" si="6"/>
        <v>#DIV/0!</v>
      </c>
    </row>
    <row r="146" spans="1:15" ht="20.25" hidden="1" customHeight="1">
      <c r="A146" s="38" t="s">
        <v>203</v>
      </c>
      <c r="B146" s="6" t="s">
        <v>238</v>
      </c>
      <c r="C146" s="2" t="s">
        <v>120</v>
      </c>
      <c r="D146" s="2" t="s">
        <v>27</v>
      </c>
      <c r="E146" s="2" t="s">
        <v>200</v>
      </c>
      <c r="F146" s="2" t="s">
        <v>1</v>
      </c>
      <c r="G146" s="2" t="s">
        <v>120</v>
      </c>
      <c r="H146" s="2" t="s">
        <v>2</v>
      </c>
      <c r="I146" s="2" t="s">
        <v>1</v>
      </c>
      <c r="J146" s="2" t="s">
        <v>13</v>
      </c>
      <c r="K146" s="70">
        <f>K147</f>
        <v>0</v>
      </c>
      <c r="L146" s="107"/>
      <c r="M146" s="107"/>
      <c r="N146" s="62" t="e">
        <f t="shared" si="6"/>
        <v>#DIV/0!</v>
      </c>
    </row>
    <row r="147" spans="1:15" ht="20.25" hidden="1" customHeight="1">
      <c r="A147" s="36" t="s">
        <v>223</v>
      </c>
      <c r="B147" s="6" t="s">
        <v>238</v>
      </c>
      <c r="C147" s="2" t="s">
        <v>120</v>
      </c>
      <c r="D147" s="2" t="s">
        <v>27</v>
      </c>
      <c r="E147" s="2" t="s">
        <v>200</v>
      </c>
      <c r="F147" s="2" t="s">
        <v>1</v>
      </c>
      <c r="G147" s="2" t="s">
        <v>120</v>
      </c>
      <c r="H147" s="2" t="s">
        <v>205</v>
      </c>
      <c r="I147" s="2" t="s">
        <v>1</v>
      </c>
      <c r="J147" s="2" t="s">
        <v>13</v>
      </c>
      <c r="K147" s="70">
        <f>K148</f>
        <v>0</v>
      </c>
      <c r="L147" s="107"/>
      <c r="M147" s="107"/>
      <c r="N147" s="62" t="e">
        <f t="shared" si="6"/>
        <v>#DIV/0!</v>
      </c>
    </row>
    <row r="148" spans="1:15" ht="30.75" hidden="1" customHeight="1">
      <c r="A148" s="35" t="s">
        <v>30</v>
      </c>
      <c r="B148" s="6" t="s">
        <v>238</v>
      </c>
      <c r="C148" s="2" t="s">
        <v>120</v>
      </c>
      <c r="D148" s="2" t="s">
        <v>27</v>
      </c>
      <c r="E148" s="2" t="s">
        <v>200</v>
      </c>
      <c r="F148" s="2" t="s">
        <v>1</v>
      </c>
      <c r="G148" s="2" t="s">
        <v>120</v>
      </c>
      <c r="H148" s="2" t="s">
        <v>205</v>
      </c>
      <c r="I148" s="2" t="s">
        <v>1</v>
      </c>
      <c r="J148" s="2" t="s">
        <v>31</v>
      </c>
      <c r="K148" s="70">
        <f>K149</f>
        <v>0</v>
      </c>
      <c r="L148" s="107"/>
      <c r="M148" s="107"/>
      <c r="N148" s="62" t="e">
        <f t="shared" si="6"/>
        <v>#DIV/0!</v>
      </c>
    </row>
    <row r="149" spans="1:15" ht="30" hidden="1" customHeight="1">
      <c r="A149" s="14" t="s">
        <v>210</v>
      </c>
      <c r="B149" s="6" t="s">
        <v>238</v>
      </c>
      <c r="C149" s="2" t="s">
        <v>120</v>
      </c>
      <c r="D149" s="2" t="s">
        <v>27</v>
      </c>
      <c r="E149" s="2" t="s">
        <v>200</v>
      </c>
      <c r="F149" s="2" t="s">
        <v>1</v>
      </c>
      <c r="G149" s="2" t="s">
        <v>120</v>
      </c>
      <c r="H149" s="2" t="s">
        <v>205</v>
      </c>
      <c r="I149" s="2" t="s">
        <v>1</v>
      </c>
      <c r="J149" s="2" t="s">
        <v>198</v>
      </c>
      <c r="K149" s="70"/>
      <c r="L149" s="107"/>
      <c r="M149" s="107"/>
      <c r="N149" s="62" t="e">
        <f t="shared" si="6"/>
        <v>#DIV/0!</v>
      </c>
    </row>
    <row r="150" spans="1:15" ht="33.75" hidden="1" customHeight="1">
      <c r="A150" s="36" t="s">
        <v>204</v>
      </c>
      <c r="B150" s="6" t="s">
        <v>238</v>
      </c>
      <c r="C150" s="2" t="s">
        <v>120</v>
      </c>
      <c r="D150" s="2" t="s">
        <v>27</v>
      </c>
      <c r="E150" s="2" t="s">
        <v>200</v>
      </c>
      <c r="F150" s="2" t="s">
        <v>1</v>
      </c>
      <c r="G150" s="2" t="s">
        <v>62</v>
      </c>
      <c r="H150" s="2" t="s">
        <v>2</v>
      </c>
      <c r="I150" s="2" t="s">
        <v>1</v>
      </c>
      <c r="J150" s="2" t="s">
        <v>13</v>
      </c>
      <c r="K150" s="70">
        <f>K151</f>
        <v>0</v>
      </c>
      <c r="L150" s="107"/>
      <c r="M150" s="107"/>
      <c r="N150" s="62" t="e">
        <f t="shared" si="6"/>
        <v>#DIV/0!</v>
      </c>
    </row>
    <row r="151" spans="1:15" ht="20.25" hidden="1" customHeight="1">
      <c r="A151" s="36" t="s">
        <v>223</v>
      </c>
      <c r="B151" s="6" t="s">
        <v>238</v>
      </c>
      <c r="C151" s="2" t="s">
        <v>120</v>
      </c>
      <c r="D151" s="2" t="s">
        <v>27</v>
      </c>
      <c r="E151" s="2" t="s">
        <v>200</v>
      </c>
      <c r="F151" s="2" t="s">
        <v>1</v>
      </c>
      <c r="G151" s="2" t="s">
        <v>62</v>
      </c>
      <c r="H151" s="2" t="s">
        <v>205</v>
      </c>
      <c r="I151" s="2" t="s">
        <v>1</v>
      </c>
      <c r="J151" s="2" t="s">
        <v>13</v>
      </c>
      <c r="K151" s="70">
        <f>K152</f>
        <v>0</v>
      </c>
      <c r="L151" s="107"/>
      <c r="M151" s="107"/>
      <c r="N151" s="62" t="e">
        <f t="shared" si="6"/>
        <v>#DIV/0!</v>
      </c>
    </row>
    <row r="152" spans="1:15" ht="29.25" hidden="1" customHeight="1">
      <c r="A152" s="35" t="s">
        <v>30</v>
      </c>
      <c r="B152" s="6" t="s">
        <v>238</v>
      </c>
      <c r="C152" s="2" t="s">
        <v>120</v>
      </c>
      <c r="D152" s="2" t="s">
        <v>27</v>
      </c>
      <c r="E152" s="2" t="s">
        <v>200</v>
      </c>
      <c r="F152" s="2" t="s">
        <v>1</v>
      </c>
      <c r="G152" s="2" t="s">
        <v>62</v>
      </c>
      <c r="H152" s="2" t="s">
        <v>205</v>
      </c>
      <c r="I152" s="2" t="s">
        <v>1</v>
      </c>
      <c r="J152" s="2" t="s">
        <v>31</v>
      </c>
      <c r="K152" s="70">
        <f>K153</f>
        <v>0</v>
      </c>
      <c r="L152" s="107"/>
      <c r="M152" s="107"/>
      <c r="N152" s="62" t="e">
        <f t="shared" si="6"/>
        <v>#DIV/0!</v>
      </c>
    </row>
    <row r="153" spans="1:15" ht="32.25" hidden="1" customHeight="1">
      <c r="A153" s="16" t="s">
        <v>210</v>
      </c>
      <c r="B153" s="6" t="s">
        <v>238</v>
      </c>
      <c r="C153" s="2" t="s">
        <v>120</v>
      </c>
      <c r="D153" s="2" t="s">
        <v>27</v>
      </c>
      <c r="E153" s="2" t="s">
        <v>200</v>
      </c>
      <c r="F153" s="2" t="s">
        <v>1</v>
      </c>
      <c r="G153" s="2" t="s">
        <v>62</v>
      </c>
      <c r="H153" s="2" t="s">
        <v>205</v>
      </c>
      <c r="I153" s="2" t="s">
        <v>1</v>
      </c>
      <c r="J153" s="2" t="s">
        <v>198</v>
      </c>
      <c r="K153" s="70"/>
      <c r="L153" s="107"/>
      <c r="M153" s="107"/>
      <c r="N153" s="62" t="e">
        <f t="shared" si="6"/>
        <v>#DIV/0!</v>
      </c>
    </row>
    <row r="154" spans="1:15" ht="30" hidden="1" customHeight="1">
      <c r="A154" s="8" t="s">
        <v>202</v>
      </c>
      <c r="B154" s="6" t="s">
        <v>238</v>
      </c>
      <c r="C154" s="2" t="s">
        <v>120</v>
      </c>
      <c r="D154" s="2" t="s">
        <v>27</v>
      </c>
      <c r="E154" s="2" t="s">
        <v>122</v>
      </c>
      <c r="F154" s="2" t="s">
        <v>1</v>
      </c>
      <c r="G154" s="2" t="s">
        <v>0</v>
      </c>
      <c r="H154" s="2" t="s">
        <v>2</v>
      </c>
      <c r="I154" s="2" t="s">
        <v>1</v>
      </c>
      <c r="J154" s="2" t="s">
        <v>13</v>
      </c>
      <c r="K154" s="70">
        <f>K155</f>
        <v>770.4</v>
      </c>
      <c r="L154" s="107"/>
      <c r="M154" s="107"/>
      <c r="N154" s="62" t="e">
        <f t="shared" si="6"/>
        <v>#DIV/0!</v>
      </c>
    </row>
    <row r="155" spans="1:15" ht="33" hidden="1" customHeight="1">
      <c r="A155" s="16" t="s">
        <v>30</v>
      </c>
      <c r="B155" s="6" t="s">
        <v>238</v>
      </c>
      <c r="C155" s="2" t="s">
        <v>120</v>
      </c>
      <c r="D155" s="2" t="s">
        <v>27</v>
      </c>
      <c r="E155" s="2" t="s">
        <v>122</v>
      </c>
      <c r="F155" s="2" t="s">
        <v>1</v>
      </c>
      <c r="G155" s="2" t="s">
        <v>0</v>
      </c>
      <c r="H155" s="2" t="s">
        <v>132</v>
      </c>
      <c r="I155" s="2" t="s">
        <v>1</v>
      </c>
      <c r="J155" s="2" t="s">
        <v>31</v>
      </c>
      <c r="K155" s="70">
        <f>K156</f>
        <v>770.4</v>
      </c>
      <c r="L155" s="108" t="s">
        <v>133</v>
      </c>
      <c r="M155" s="108" t="s">
        <v>134</v>
      </c>
      <c r="N155" s="62">
        <f t="shared" si="6"/>
        <v>1632078.1312127237</v>
      </c>
    </row>
    <row r="156" spans="1:15" ht="30.75" hidden="1" customHeight="1">
      <c r="A156" s="16" t="s">
        <v>210</v>
      </c>
      <c r="B156" s="6" t="s">
        <v>238</v>
      </c>
      <c r="C156" s="2" t="s">
        <v>120</v>
      </c>
      <c r="D156" s="2" t="s">
        <v>27</v>
      </c>
      <c r="E156" s="2" t="s">
        <v>122</v>
      </c>
      <c r="F156" s="2" t="s">
        <v>1</v>
      </c>
      <c r="G156" s="2" t="s">
        <v>0</v>
      </c>
      <c r="H156" s="2" t="s">
        <v>132</v>
      </c>
      <c r="I156" s="2" t="s">
        <v>1</v>
      </c>
      <c r="J156" s="2" t="s">
        <v>198</v>
      </c>
      <c r="K156" s="70">
        <v>770.4</v>
      </c>
      <c r="L156" s="108"/>
      <c r="M156" s="108"/>
      <c r="N156" s="62" t="e">
        <f t="shared" si="6"/>
        <v>#DIV/0!</v>
      </c>
    </row>
    <row r="157" spans="1:15" ht="27" customHeight="1">
      <c r="A157" s="5" t="s">
        <v>135</v>
      </c>
      <c r="B157" s="6" t="s">
        <v>238</v>
      </c>
      <c r="C157" s="7" t="s">
        <v>71</v>
      </c>
      <c r="D157" s="7" t="s">
        <v>0</v>
      </c>
      <c r="E157" s="7" t="s">
        <v>0</v>
      </c>
      <c r="F157" s="7" t="s">
        <v>1</v>
      </c>
      <c r="G157" s="7" t="s">
        <v>0</v>
      </c>
      <c r="H157" s="7" t="s">
        <v>2</v>
      </c>
      <c r="I157" s="7" t="s">
        <v>1</v>
      </c>
      <c r="J157" s="7" t="s">
        <v>13</v>
      </c>
      <c r="K157" s="69">
        <f>K158+K159</f>
        <v>0</v>
      </c>
      <c r="L157" s="160">
        <f>L158+L159</f>
        <v>52.375999999999998</v>
      </c>
      <c r="M157" s="160">
        <f>M158+M159</f>
        <v>52.375999999999998</v>
      </c>
      <c r="N157" s="62">
        <v>100</v>
      </c>
    </row>
    <row r="158" spans="1:15" ht="22.5" customHeight="1">
      <c r="A158" s="10" t="s">
        <v>320</v>
      </c>
      <c r="B158" s="9" t="s">
        <v>238</v>
      </c>
      <c r="C158" s="2" t="s">
        <v>71</v>
      </c>
      <c r="D158" s="2" t="s">
        <v>71</v>
      </c>
      <c r="E158" s="2" t="s">
        <v>0</v>
      </c>
      <c r="F158" s="2" t="s">
        <v>1</v>
      </c>
      <c r="G158" s="2" t="s">
        <v>0</v>
      </c>
      <c r="H158" s="2" t="s">
        <v>2</v>
      </c>
      <c r="I158" s="2" t="s">
        <v>1</v>
      </c>
      <c r="J158" s="2" t="s">
        <v>13</v>
      </c>
      <c r="K158" s="70">
        <v>0</v>
      </c>
      <c r="L158" s="70">
        <v>52.375999999999998</v>
      </c>
      <c r="M158" s="70">
        <v>52.375999999999998</v>
      </c>
      <c r="N158" s="63">
        <v>100</v>
      </c>
    </row>
    <row r="159" spans="1:15" ht="51.75" hidden="1" customHeight="1">
      <c r="A159" s="8" t="s">
        <v>319</v>
      </c>
      <c r="B159" s="6" t="s">
        <v>238</v>
      </c>
      <c r="C159" s="2" t="s">
        <v>71</v>
      </c>
      <c r="D159" s="2" t="s">
        <v>71</v>
      </c>
      <c r="E159" s="2" t="s">
        <v>0</v>
      </c>
      <c r="F159" s="2" t="s">
        <v>1</v>
      </c>
      <c r="G159" s="2" t="s">
        <v>0</v>
      </c>
      <c r="H159" s="2" t="s">
        <v>2</v>
      </c>
      <c r="I159" s="2" t="s">
        <v>1</v>
      </c>
      <c r="J159" s="2" t="s">
        <v>13</v>
      </c>
      <c r="K159" s="70">
        <f>'5'!K237</f>
        <v>0</v>
      </c>
      <c r="L159" s="70">
        <f>'5'!L237</f>
        <v>0</v>
      </c>
      <c r="M159" s="70">
        <f>'5'!L237</f>
        <v>0</v>
      </c>
      <c r="N159" s="62">
        <v>100</v>
      </c>
    </row>
    <row r="160" spans="1:15" ht="39" hidden="1" customHeight="1">
      <c r="A160" s="161" t="s">
        <v>321</v>
      </c>
      <c r="B160" s="6" t="s">
        <v>238</v>
      </c>
      <c r="C160" s="7" t="s">
        <v>112</v>
      </c>
      <c r="D160" s="7" t="s">
        <v>0</v>
      </c>
      <c r="E160" s="7" t="s">
        <v>0</v>
      </c>
      <c r="F160" s="7" t="s">
        <v>1</v>
      </c>
      <c r="G160" s="7" t="s">
        <v>0</v>
      </c>
      <c r="H160" s="7" t="s">
        <v>139</v>
      </c>
      <c r="I160" s="7" t="s">
        <v>1</v>
      </c>
      <c r="J160" s="7" t="s">
        <v>13</v>
      </c>
      <c r="K160" s="69">
        <f>K161</f>
        <v>0</v>
      </c>
      <c r="L160" s="69">
        <v>0</v>
      </c>
      <c r="M160" s="69">
        <v>0</v>
      </c>
      <c r="N160" s="62">
        <v>0</v>
      </c>
      <c r="O160">
        <v>0</v>
      </c>
    </row>
    <row r="161" spans="1:14" hidden="1">
      <c r="A161" s="16" t="s">
        <v>285</v>
      </c>
      <c r="B161" s="6" t="s">
        <v>238</v>
      </c>
      <c r="C161" s="2" t="s">
        <v>112</v>
      </c>
      <c r="D161" s="2" t="s">
        <v>12</v>
      </c>
      <c r="E161" s="2" t="s">
        <v>12</v>
      </c>
      <c r="F161" s="2" t="s">
        <v>1</v>
      </c>
      <c r="G161" s="2" t="s">
        <v>0</v>
      </c>
      <c r="H161" s="2" t="s">
        <v>139</v>
      </c>
      <c r="I161" s="2" t="s">
        <v>1</v>
      </c>
      <c r="J161" s="2" t="s">
        <v>31</v>
      </c>
      <c r="K161" s="70">
        <f>'5'!K252</f>
        <v>0</v>
      </c>
      <c r="L161" s="70">
        <v>0</v>
      </c>
      <c r="M161" s="70">
        <v>0</v>
      </c>
      <c r="N161" s="62" t="e">
        <f t="shared" si="6"/>
        <v>#DIV/0!</v>
      </c>
    </row>
    <row r="162" spans="1:14" ht="30" hidden="1" customHeight="1">
      <c r="A162" s="16" t="s">
        <v>210</v>
      </c>
      <c r="B162" s="98" t="s">
        <v>238</v>
      </c>
      <c r="C162" s="99" t="s">
        <v>71</v>
      </c>
      <c r="D162" s="99" t="s">
        <v>111</v>
      </c>
      <c r="E162" s="99" t="s">
        <v>12</v>
      </c>
      <c r="F162" s="99" t="s">
        <v>1</v>
      </c>
      <c r="G162" s="99" t="s">
        <v>0</v>
      </c>
      <c r="H162" s="99" t="s">
        <v>139</v>
      </c>
      <c r="I162" s="99" t="s">
        <v>1</v>
      </c>
      <c r="J162" s="99" t="s">
        <v>198</v>
      </c>
      <c r="K162" s="100"/>
      <c r="L162" s="113">
        <v>0</v>
      </c>
      <c r="M162" s="113">
        <v>0</v>
      </c>
      <c r="N162" s="62" t="e">
        <f t="shared" si="6"/>
        <v>#DIV/0!</v>
      </c>
    </row>
    <row r="163" spans="1:14" ht="19.5" hidden="1" customHeight="1">
      <c r="A163" s="104" t="s">
        <v>283</v>
      </c>
      <c r="B163" s="6"/>
      <c r="C163" s="7" t="s">
        <v>62</v>
      </c>
      <c r="D163" s="7" t="s">
        <v>0</v>
      </c>
      <c r="E163" s="7"/>
      <c r="F163" s="7"/>
      <c r="G163" s="7"/>
      <c r="H163" s="7"/>
      <c r="I163" s="7"/>
      <c r="J163" s="7"/>
      <c r="K163" s="69">
        <v>0</v>
      </c>
      <c r="L163" s="69">
        <f>'5'!L217</f>
        <v>0</v>
      </c>
      <c r="M163" s="69">
        <f>'5'!M217</f>
        <v>0</v>
      </c>
      <c r="N163" s="62" t="e">
        <f t="shared" si="6"/>
        <v>#DIV/0!</v>
      </c>
    </row>
    <row r="164" spans="1:14" ht="21" hidden="1" customHeight="1">
      <c r="A164" s="35" t="s">
        <v>284</v>
      </c>
      <c r="B164" s="101"/>
      <c r="C164" s="102" t="s">
        <v>62</v>
      </c>
      <c r="D164" s="102" t="s">
        <v>120</v>
      </c>
      <c r="E164" s="102"/>
      <c r="F164" s="102"/>
      <c r="G164" s="102"/>
      <c r="H164" s="102"/>
      <c r="I164" s="102"/>
      <c r="J164" s="102"/>
      <c r="K164" s="103">
        <v>0</v>
      </c>
      <c r="L164" s="70">
        <f>'5'!L218</f>
        <v>0</v>
      </c>
      <c r="M164" s="70">
        <f>'5'!M218</f>
        <v>0</v>
      </c>
      <c r="N164" s="62" t="e">
        <f t="shared" si="6"/>
        <v>#DIV/0!</v>
      </c>
    </row>
    <row r="165" spans="1:14" ht="20.25" customHeight="1">
      <c r="A165" s="5" t="s">
        <v>140</v>
      </c>
      <c r="B165" s="6" t="s">
        <v>238</v>
      </c>
      <c r="C165" s="7" t="s">
        <v>112</v>
      </c>
      <c r="D165" s="7" t="s">
        <v>0</v>
      </c>
      <c r="E165" s="7" t="s">
        <v>0</v>
      </c>
      <c r="F165" s="7" t="s">
        <v>1</v>
      </c>
      <c r="G165" s="7" t="s">
        <v>0</v>
      </c>
      <c r="H165" s="7" t="s">
        <v>2</v>
      </c>
      <c r="I165" s="7" t="s">
        <v>1</v>
      </c>
      <c r="J165" s="7" t="s">
        <v>13</v>
      </c>
      <c r="K165" s="69">
        <f>K166</f>
        <v>0</v>
      </c>
      <c r="L165" s="69">
        <f>'5'!L243</f>
        <v>50</v>
      </c>
      <c r="M165" s="69">
        <f>'5'!M242</f>
        <v>28.407</v>
      </c>
      <c r="N165" s="62">
        <f>M165/L165*100</f>
        <v>56.814</v>
      </c>
    </row>
    <row r="166" spans="1:14" ht="20.25" customHeight="1">
      <c r="A166" s="10" t="s">
        <v>141</v>
      </c>
      <c r="B166" s="9" t="s">
        <v>238</v>
      </c>
      <c r="C166" s="2" t="s">
        <v>112</v>
      </c>
      <c r="D166" s="2" t="s">
        <v>12</v>
      </c>
      <c r="E166" s="2" t="s">
        <v>0</v>
      </c>
      <c r="F166" s="2" t="s">
        <v>1</v>
      </c>
      <c r="G166" s="2" t="s">
        <v>0</v>
      </c>
      <c r="H166" s="2" t="s">
        <v>2</v>
      </c>
      <c r="I166" s="2" t="s">
        <v>1</v>
      </c>
      <c r="J166" s="2" t="s">
        <v>13</v>
      </c>
      <c r="K166" s="70">
        <f>K167</f>
        <v>0</v>
      </c>
      <c r="L166" s="70">
        <f>'5'!L243</f>
        <v>50</v>
      </c>
      <c r="M166" s="70">
        <f>'5'!M243</f>
        <v>28.407</v>
      </c>
      <c r="N166" s="63">
        <f t="shared" ref="N166:N208" si="7">M166/L166*100</f>
        <v>56.814</v>
      </c>
    </row>
    <row r="167" spans="1:14" ht="31.5" hidden="1">
      <c r="A167" s="8" t="s">
        <v>142</v>
      </c>
      <c r="B167" s="6" t="s">
        <v>238</v>
      </c>
      <c r="C167" s="2" t="s">
        <v>112</v>
      </c>
      <c r="D167" s="2" t="s">
        <v>12</v>
      </c>
      <c r="E167" s="2" t="s">
        <v>12</v>
      </c>
      <c r="F167" s="2" t="s">
        <v>1</v>
      </c>
      <c r="G167" s="2" t="s">
        <v>0</v>
      </c>
      <c r="H167" s="2" t="s">
        <v>2</v>
      </c>
      <c r="I167" s="2" t="s">
        <v>1</v>
      </c>
      <c r="J167" s="2" t="s">
        <v>13</v>
      </c>
      <c r="K167" s="70">
        <f>K168+K178</f>
        <v>0</v>
      </c>
      <c r="L167" s="93"/>
      <c r="M167" s="93"/>
      <c r="N167" s="62" t="e">
        <f t="shared" si="7"/>
        <v>#DIV/0!</v>
      </c>
    </row>
    <row r="168" spans="1:14" ht="32.25" hidden="1" customHeight="1">
      <c r="A168" s="8" t="s">
        <v>143</v>
      </c>
      <c r="B168" s="6" t="s">
        <v>238</v>
      </c>
      <c r="C168" s="2" t="s">
        <v>112</v>
      </c>
      <c r="D168" s="2" t="s">
        <v>12</v>
      </c>
      <c r="E168" s="2" t="s">
        <v>12</v>
      </c>
      <c r="F168" s="2" t="s">
        <v>1</v>
      </c>
      <c r="G168" s="2" t="s">
        <v>0</v>
      </c>
      <c r="H168" s="2" t="s">
        <v>144</v>
      </c>
      <c r="I168" s="2" t="s">
        <v>1</v>
      </c>
      <c r="J168" s="2" t="s">
        <v>13</v>
      </c>
      <c r="K168" s="70">
        <f>K169+K171+K176</f>
        <v>0</v>
      </c>
      <c r="L168" s="93"/>
      <c r="M168" s="93"/>
      <c r="N168" s="62" t="e">
        <f t="shared" si="7"/>
        <v>#DIV/0!</v>
      </c>
    </row>
    <row r="169" spans="1:14" ht="71.25" hidden="1" customHeight="1">
      <c r="A169" s="11" t="s">
        <v>22</v>
      </c>
      <c r="B169" s="6" t="s">
        <v>238</v>
      </c>
      <c r="C169" s="2" t="s">
        <v>112</v>
      </c>
      <c r="D169" s="2" t="s">
        <v>12</v>
      </c>
      <c r="E169" s="2" t="s">
        <v>12</v>
      </c>
      <c r="F169" s="2" t="s">
        <v>1</v>
      </c>
      <c r="G169" s="2" t="s">
        <v>0</v>
      </c>
      <c r="H169" s="2" t="s">
        <v>144</v>
      </c>
      <c r="I169" s="2" t="s">
        <v>1</v>
      </c>
      <c r="J169" s="2" t="s">
        <v>23</v>
      </c>
      <c r="K169" s="70">
        <f>K170</f>
        <v>0</v>
      </c>
      <c r="L169" s="94" t="s">
        <v>145</v>
      </c>
      <c r="M169" s="94" t="s">
        <v>146</v>
      </c>
      <c r="N169" s="62">
        <f t="shared" si="7"/>
        <v>13609.238451935082</v>
      </c>
    </row>
    <row r="170" spans="1:14" ht="23.25" hidden="1" customHeight="1">
      <c r="A170" s="14" t="s">
        <v>211</v>
      </c>
      <c r="B170" s="6" t="s">
        <v>238</v>
      </c>
      <c r="C170" s="2" t="s">
        <v>112</v>
      </c>
      <c r="D170" s="2" t="s">
        <v>12</v>
      </c>
      <c r="E170" s="2" t="s">
        <v>12</v>
      </c>
      <c r="F170" s="2" t="s">
        <v>1</v>
      </c>
      <c r="G170" s="2" t="s">
        <v>0</v>
      </c>
      <c r="H170" s="2" t="s">
        <v>144</v>
      </c>
      <c r="I170" s="2" t="s">
        <v>1</v>
      </c>
      <c r="J170" s="2" t="s">
        <v>222</v>
      </c>
      <c r="K170" s="70"/>
      <c r="L170" s="94"/>
      <c r="M170" s="94"/>
      <c r="N170" s="62" t="e">
        <f t="shared" si="7"/>
        <v>#DIV/0!</v>
      </c>
    </row>
    <row r="171" spans="1:14" ht="33" hidden="1" customHeight="1">
      <c r="A171" s="18" t="s">
        <v>30</v>
      </c>
      <c r="B171" s="6" t="s">
        <v>238</v>
      </c>
      <c r="C171" s="2" t="s">
        <v>112</v>
      </c>
      <c r="D171" s="2" t="s">
        <v>12</v>
      </c>
      <c r="E171" s="2" t="s">
        <v>12</v>
      </c>
      <c r="F171" s="2" t="s">
        <v>1</v>
      </c>
      <c r="G171" s="2" t="s">
        <v>0</v>
      </c>
      <c r="H171" s="2" t="s">
        <v>144</v>
      </c>
      <c r="I171" s="2" t="s">
        <v>1</v>
      </c>
      <c r="J171" s="2" t="s">
        <v>31</v>
      </c>
      <c r="K171" s="70">
        <f>K175</f>
        <v>0</v>
      </c>
      <c r="L171" s="94" t="s">
        <v>145</v>
      </c>
      <c r="M171" s="94" t="s">
        <v>146</v>
      </c>
      <c r="N171" s="62">
        <f t="shared" si="7"/>
        <v>13609.238451935082</v>
      </c>
    </row>
    <row r="172" spans="1:14" ht="32.25" hidden="1" customHeight="1">
      <c r="A172" s="8" t="s">
        <v>147</v>
      </c>
      <c r="B172" s="6" t="s">
        <v>238</v>
      </c>
      <c r="C172" s="2" t="s">
        <v>112</v>
      </c>
      <c r="D172" s="2" t="s">
        <v>12</v>
      </c>
      <c r="E172" s="2"/>
      <c r="F172" s="2"/>
      <c r="G172" s="2"/>
      <c r="H172" s="2"/>
      <c r="I172" s="2"/>
      <c r="J172" s="2" t="s">
        <v>13</v>
      </c>
      <c r="K172" s="70"/>
      <c r="L172" s="93"/>
      <c r="M172" s="93"/>
      <c r="N172" s="62" t="e">
        <f t="shared" si="7"/>
        <v>#DIV/0!</v>
      </c>
    </row>
    <row r="173" spans="1:14" ht="33.75" hidden="1" customHeight="1">
      <c r="A173" s="29" t="s">
        <v>148</v>
      </c>
      <c r="B173" s="6" t="s">
        <v>238</v>
      </c>
      <c r="C173" s="2" t="s">
        <v>112</v>
      </c>
      <c r="D173" s="2" t="s">
        <v>12</v>
      </c>
      <c r="E173" s="2"/>
      <c r="F173" s="2"/>
      <c r="G173" s="2"/>
      <c r="H173" s="2"/>
      <c r="I173" s="2"/>
      <c r="J173" s="2" t="s">
        <v>13</v>
      </c>
      <c r="K173" s="70"/>
      <c r="L173" s="93"/>
      <c r="M173" s="93"/>
      <c r="N173" s="62" t="e">
        <f t="shared" si="7"/>
        <v>#DIV/0!</v>
      </c>
    </row>
    <row r="174" spans="1:14" ht="49.5" hidden="1" customHeight="1">
      <c r="A174" s="10" t="s">
        <v>149</v>
      </c>
      <c r="B174" s="6" t="s">
        <v>238</v>
      </c>
      <c r="C174" s="2" t="s">
        <v>112</v>
      </c>
      <c r="D174" s="2" t="s">
        <v>12</v>
      </c>
      <c r="E174" s="2"/>
      <c r="F174" s="2"/>
      <c r="G174" s="2"/>
      <c r="H174" s="2"/>
      <c r="I174" s="2"/>
      <c r="J174" s="2" t="s">
        <v>96</v>
      </c>
      <c r="K174" s="70"/>
      <c r="L174" s="93"/>
      <c r="M174" s="93"/>
      <c r="N174" s="62" t="e">
        <f t="shared" si="7"/>
        <v>#DIV/0!</v>
      </c>
    </row>
    <row r="175" spans="1:14" ht="30" hidden="1" customHeight="1">
      <c r="A175" s="16" t="s">
        <v>210</v>
      </c>
      <c r="B175" s="6" t="s">
        <v>238</v>
      </c>
      <c r="C175" s="2" t="s">
        <v>112</v>
      </c>
      <c r="D175" s="2" t="s">
        <v>12</v>
      </c>
      <c r="E175" s="2" t="s">
        <v>12</v>
      </c>
      <c r="F175" s="2" t="s">
        <v>1</v>
      </c>
      <c r="G175" s="2" t="s">
        <v>0</v>
      </c>
      <c r="H175" s="2" t="s">
        <v>144</v>
      </c>
      <c r="I175" s="2" t="s">
        <v>1</v>
      </c>
      <c r="J175" s="2" t="s">
        <v>198</v>
      </c>
      <c r="K175" s="70"/>
      <c r="L175" s="93"/>
      <c r="M175" s="93"/>
      <c r="N175" s="62" t="e">
        <f t="shared" si="7"/>
        <v>#DIV/0!</v>
      </c>
    </row>
    <row r="176" spans="1:14" ht="35.25" hidden="1" customHeight="1">
      <c r="A176" s="14" t="s">
        <v>150</v>
      </c>
      <c r="B176" s="6" t="s">
        <v>238</v>
      </c>
      <c r="C176" s="2" t="s">
        <v>112</v>
      </c>
      <c r="D176" s="2" t="s">
        <v>12</v>
      </c>
      <c r="E176" s="2" t="s">
        <v>12</v>
      </c>
      <c r="F176" s="2" t="s">
        <v>1</v>
      </c>
      <c r="G176" s="2" t="s">
        <v>0</v>
      </c>
      <c r="H176" s="2" t="s">
        <v>144</v>
      </c>
      <c r="I176" s="2" t="s">
        <v>1</v>
      </c>
      <c r="J176" s="2" t="s">
        <v>96</v>
      </c>
      <c r="K176" s="70">
        <f>K177</f>
        <v>0</v>
      </c>
      <c r="L176" s="94" t="s">
        <v>145</v>
      </c>
      <c r="M176" s="94" t="s">
        <v>146</v>
      </c>
      <c r="N176" s="62">
        <f t="shared" si="7"/>
        <v>13609.238451935082</v>
      </c>
    </row>
    <row r="177" spans="1:14" ht="21" hidden="1" customHeight="1">
      <c r="A177" s="14" t="s">
        <v>224</v>
      </c>
      <c r="B177" s="6" t="s">
        <v>238</v>
      </c>
      <c r="C177" s="2" t="s">
        <v>112</v>
      </c>
      <c r="D177" s="2" t="s">
        <v>12</v>
      </c>
      <c r="E177" s="2" t="s">
        <v>12</v>
      </c>
      <c r="F177" s="2" t="s">
        <v>1</v>
      </c>
      <c r="G177" s="2" t="s">
        <v>0</v>
      </c>
      <c r="H177" s="2" t="s">
        <v>144</v>
      </c>
      <c r="I177" s="2" t="s">
        <v>1</v>
      </c>
      <c r="J177" s="2" t="s">
        <v>225</v>
      </c>
      <c r="K177" s="70"/>
      <c r="L177" s="94"/>
      <c r="M177" s="94"/>
      <c r="N177" s="62" t="e">
        <f t="shared" si="7"/>
        <v>#DIV/0!</v>
      </c>
    </row>
    <row r="178" spans="1:14" ht="22.5" hidden="1" customHeight="1">
      <c r="A178" s="8" t="s">
        <v>151</v>
      </c>
      <c r="B178" s="6" t="s">
        <v>238</v>
      </c>
      <c r="C178" s="2" t="s">
        <v>112</v>
      </c>
      <c r="D178" s="2" t="s">
        <v>12</v>
      </c>
      <c r="E178" s="2" t="s">
        <v>12</v>
      </c>
      <c r="F178" s="2" t="s">
        <v>1</v>
      </c>
      <c r="G178" s="2" t="s">
        <v>0</v>
      </c>
      <c r="H178" s="2" t="s">
        <v>152</v>
      </c>
      <c r="I178" s="2" t="s">
        <v>1</v>
      </c>
      <c r="J178" s="2" t="s">
        <v>13</v>
      </c>
      <c r="K178" s="70">
        <f>K179+K190</f>
        <v>0</v>
      </c>
      <c r="L178" s="93"/>
      <c r="M178" s="93"/>
      <c r="N178" s="62" t="e">
        <f t="shared" si="7"/>
        <v>#DIV/0!</v>
      </c>
    </row>
    <row r="179" spans="1:14" hidden="1">
      <c r="A179" s="18" t="s">
        <v>30</v>
      </c>
      <c r="B179" s="6" t="s">
        <v>238</v>
      </c>
      <c r="C179" s="2" t="s">
        <v>112</v>
      </c>
      <c r="D179" s="2" t="s">
        <v>12</v>
      </c>
      <c r="E179" s="2" t="s">
        <v>12</v>
      </c>
      <c r="F179" s="2" t="s">
        <v>1</v>
      </c>
      <c r="G179" s="2" t="s">
        <v>0</v>
      </c>
      <c r="H179" s="2" t="s">
        <v>152</v>
      </c>
      <c r="I179" s="2" t="s">
        <v>1</v>
      </c>
      <c r="J179" s="2" t="s">
        <v>31</v>
      </c>
      <c r="K179" s="70">
        <f>K189</f>
        <v>0</v>
      </c>
      <c r="L179" s="94" t="s">
        <v>145</v>
      </c>
      <c r="M179" s="94" t="s">
        <v>153</v>
      </c>
      <c r="N179" s="62">
        <f t="shared" si="7"/>
        <v>13612.983770287141</v>
      </c>
    </row>
    <row r="180" spans="1:14" hidden="1">
      <c r="A180" s="8" t="s">
        <v>147</v>
      </c>
      <c r="B180" s="6" t="s">
        <v>238</v>
      </c>
      <c r="C180" s="2" t="s">
        <v>112</v>
      </c>
      <c r="D180" s="2" t="s">
        <v>12</v>
      </c>
      <c r="E180" s="2"/>
      <c r="F180" s="2"/>
      <c r="G180" s="2"/>
      <c r="H180" s="2"/>
      <c r="I180" s="2"/>
      <c r="J180" s="2" t="s">
        <v>13</v>
      </c>
      <c r="K180" s="70"/>
      <c r="L180" s="93"/>
      <c r="M180" s="93"/>
      <c r="N180" s="62" t="e">
        <f t="shared" si="7"/>
        <v>#DIV/0!</v>
      </c>
    </row>
    <row r="181" spans="1:14" ht="35.25" hidden="1" customHeight="1">
      <c r="A181" s="29" t="s">
        <v>148</v>
      </c>
      <c r="B181" s="6" t="s">
        <v>238</v>
      </c>
      <c r="C181" s="2" t="s">
        <v>112</v>
      </c>
      <c r="D181" s="2" t="s">
        <v>12</v>
      </c>
      <c r="E181" s="2"/>
      <c r="F181" s="2"/>
      <c r="G181" s="2"/>
      <c r="H181" s="2"/>
      <c r="I181" s="2"/>
      <c r="J181" s="2" t="s">
        <v>13</v>
      </c>
      <c r="K181" s="70"/>
      <c r="L181" s="93"/>
      <c r="M181" s="93"/>
      <c r="N181" s="62" t="e">
        <f t="shared" si="7"/>
        <v>#DIV/0!</v>
      </c>
    </row>
    <row r="182" spans="1:14" ht="31.5" hidden="1">
      <c r="A182" s="10" t="s">
        <v>149</v>
      </c>
      <c r="B182" s="6" t="s">
        <v>238</v>
      </c>
      <c r="C182" s="2" t="s">
        <v>112</v>
      </c>
      <c r="D182" s="2" t="s">
        <v>12</v>
      </c>
      <c r="E182" s="2"/>
      <c r="F182" s="2"/>
      <c r="G182" s="2"/>
      <c r="H182" s="2"/>
      <c r="I182" s="2"/>
      <c r="J182" s="2" t="s">
        <v>31</v>
      </c>
      <c r="K182" s="70"/>
      <c r="L182" s="93"/>
      <c r="M182" s="93"/>
      <c r="N182" s="62" t="e">
        <f t="shared" si="7"/>
        <v>#DIV/0!</v>
      </c>
    </row>
    <row r="183" spans="1:14" ht="21.75" hidden="1" customHeight="1">
      <c r="A183" s="14" t="s">
        <v>150</v>
      </c>
      <c r="B183" s="6" t="s">
        <v>238</v>
      </c>
      <c r="C183" s="2" t="s">
        <v>112</v>
      </c>
      <c r="D183" s="2" t="s">
        <v>12</v>
      </c>
      <c r="E183" s="2"/>
      <c r="F183" s="2"/>
      <c r="G183" s="2"/>
      <c r="H183" s="2"/>
      <c r="I183" s="2"/>
      <c r="J183" s="2" t="s">
        <v>59</v>
      </c>
      <c r="K183" s="70"/>
      <c r="L183" s="93"/>
      <c r="M183" s="93"/>
      <c r="N183" s="62" t="e">
        <f t="shared" si="7"/>
        <v>#DIV/0!</v>
      </c>
    </row>
    <row r="184" spans="1:14" ht="31.5" hidden="1">
      <c r="A184" s="10" t="s">
        <v>149</v>
      </c>
      <c r="B184" s="6" t="s">
        <v>238</v>
      </c>
      <c r="C184" s="2" t="s">
        <v>112</v>
      </c>
      <c r="D184" s="2" t="s">
        <v>12</v>
      </c>
      <c r="E184" s="2"/>
      <c r="F184" s="2"/>
      <c r="G184" s="2"/>
      <c r="H184" s="2"/>
      <c r="I184" s="2"/>
      <c r="J184" s="2" t="s">
        <v>96</v>
      </c>
      <c r="K184" s="70"/>
      <c r="L184" s="93"/>
      <c r="M184" s="93"/>
      <c r="N184" s="62" t="e">
        <f t="shared" si="7"/>
        <v>#DIV/0!</v>
      </c>
    </row>
    <row r="185" spans="1:14" ht="63.75" hidden="1" customHeight="1">
      <c r="A185" s="8" t="s">
        <v>154</v>
      </c>
      <c r="B185" s="6" t="s">
        <v>238</v>
      </c>
      <c r="C185" s="2" t="s">
        <v>112</v>
      </c>
      <c r="D185" s="2" t="s">
        <v>12</v>
      </c>
      <c r="E185" s="2"/>
      <c r="F185" s="2"/>
      <c r="G185" s="2"/>
      <c r="H185" s="2"/>
      <c r="I185" s="2"/>
      <c r="J185" s="2" t="s">
        <v>13</v>
      </c>
      <c r="K185" s="70"/>
      <c r="L185" s="93"/>
      <c r="M185" s="93"/>
      <c r="N185" s="62" t="e">
        <f t="shared" si="7"/>
        <v>#DIV/0!</v>
      </c>
    </row>
    <row r="186" spans="1:14" ht="32.25" hidden="1" customHeight="1">
      <c r="A186" s="28" t="s">
        <v>155</v>
      </c>
      <c r="B186" s="6" t="s">
        <v>238</v>
      </c>
      <c r="C186" s="2" t="s">
        <v>112</v>
      </c>
      <c r="D186" s="2" t="s">
        <v>12</v>
      </c>
      <c r="E186" s="2"/>
      <c r="F186" s="2"/>
      <c r="G186" s="2"/>
      <c r="H186" s="2"/>
      <c r="I186" s="2"/>
      <c r="J186" s="2" t="s">
        <v>13</v>
      </c>
      <c r="K186" s="70"/>
      <c r="L186" s="93"/>
      <c r="M186" s="93"/>
      <c r="N186" s="62" t="e">
        <f t="shared" si="7"/>
        <v>#DIV/0!</v>
      </c>
    </row>
    <row r="187" spans="1:14" hidden="1">
      <c r="A187" s="18" t="s">
        <v>30</v>
      </c>
      <c r="B187" s="6" t="s">
        <v>238</v>
      </c>
      <c r="C187" s="2" t="s">
        <v>112</v>
      </c>
      <c r="D187" s="2" t="s">
        <v>12</v>
      </c>
      <c r="E187" s="2"/>
      <c r="F187" s="2"/>
      <c r="G187" s="2"/>
      <c r="H187" s="2"/>
      <c r="I187" s="2"/>
      <c r="J187" s="2" t="s">
        <v>31</v>
      </c>
      <c r="K187" s="70"/>
      <c r="L187" s="93"/>
      <c r="M187" s="93"/>
      <c r="N187" s="62" t="e">
        <f t="shared" si="7"/>
        <v>#DIV/0!</v>
      </c>
    </row>
    <row r="188" spans="1:14" ht="31.5" hidden="1">
      <c r="A188" s="10" t="s">
        <v>149</v>
      </c>
      <c r="B188" s="6" t="s">
        <v>238</v>
      </c>
      <c r="C188" s="2" t="s">
        <v>112</v>
      </c>
      <c r="D188" s="2" t="s">
        <v>12</v>
      </c>
      <c r="E188" s="2"/>
      <c r="F188" s="2"/>
      <c r="G188" s="2"/>
      <c r="H188" s="2"/>
      <c r="I188" s="2"/>
      <c r="J188" s="2" t="s">
        <v>96</v>
      </c>
      <c r="K188" s="70"/>
      <c r="L188" s="93"/>
      <c r="M188" s="93"/>
      <c r="N188" s="62" t="e">
        <f t="shared" si="7"/>
        <v>#DIV/0!</v>
      </c>
    </row>
    <row r="189" spans="1:14" ht="30" hidden="1" customHeight="1">
      <c r="A189" s="16" t="s">
        <v>210</v>
      </c>
      <c r="B189" s="6" t="s">
        <v>238</v>
      </c>
      <c r="C189" s="2" t="s">
        <v>112</v>
      </c>
      <c r="D189" s="2" t="s">
        <v>12</v>
      </c>
      <c r="E189" s="2" t="s">
        <v>12</v>
      </c>
      <c r="F189" s="2" t="s">
        <v>1</v>
      </c>
      <c r="G189" s="2" t="s">
        <v>0</v>
      </c>
      <c r="H189" s="2" t="s">
        <v>152</v>
      </c>
      <c r="I189" s="2" t="s">
        <v>1</v>
      </c>
      <c r="J189" s="2" t="s">
        <v>198</v>
      </c>
      <c r="K189" s="70"/>
      <c r="L189" s="93"/>
      <c r="M189" s="93"/>
      <c r="N189" s="62" t="e">
        <f t="shared" si="7"/>
        <v>#DIV/0!</v>
      </c>
    </row>
    <row r="190" spans="1:14" ht="31.5" hidden="1" customHeight="1">
      <c r="A190" s="14" t="s">
        <v>150</v>
      </c>
      <c r="B190" s="6" t="s">
        <v>238</v>
      </c>
      <c r="C190" s="2" t="s">
        <v>112</v>
      </c>
      <c r="D190" s="2" t="s">
        <v>12</v>
      </c>
      <c r="E190" s="2" t="s">
        <v>12</v>
      </c>
      <c r="F190" s="2" t="s">
        <v>1</v>
      </c>
      <c r="G190" s="2" t="s">
        <v>0</v>
      </c>
      <c r="H190" s="2" t="s">
        <v>152</v>
      </c>
      <c r="I190" s="2" t="s">
        <v>1</v>
      </c>
      <c r="J190" s="2" t="s">
        <v>96</v>
      </c>
      <c r="K190" s="70">
        <f>K191</f>
        <v>0</v>
      </c>
      <c r="L190" s="94" t="s">
        <v>145</v>
      </c>
      <c r="M190" s="94" t="s">
        <v>153</v>
      </c>
      <c r="N190" s="62">
        <f t="shared" si="7"/>
        <v>13612.983770287141</v>
      </c>
    </row>
    <row r="191" spans="1:14" ht="23.25" hidden="1" customHeight="1">
      <c r="A191" s="14" t="s">
        <v>224</v>
      </c>
      <c r="B191" s="6" t="s">
        <v>238</v>
      </c>
      <c r="C191" s="2" t="s">
        <v>112</v>
      </c>
      <c r="D191" s="2" t="s">
        <v>12</v>
      </c>
      <c r="E191" s="2" t="s">
        <v>12</v>
      </c>
      <c r="F191" s="2" t="s">
        <v>1</v>
      </c>
      <c r="G191" s="2" t="s">
        <v>0</v>
      </c>
      <c r="H191" s="2" t="s">
        <v>152</v>
      </c>
      <c r="I191" s="2" t="s">
        <v>1</v>
      </c>
      <c r="J191" s="2" t="s">
        <v>225</v>
      </c>
      <c r="K191" s="70"/>
      <c r="L191" s="94"/>
      <c r="M191" s="94"/>
      <c r="N191" s="62" t="e">
        <f t="shared" si="7"/>
        <v>#DIV/0!</v>
      </c>
    </row>
    <row r="192" spans="1:14" ht="16.5" customHeight="1">
      <c r="A192" s="5" t="s">
        <v>156</v>
      </c>
      <c r="B192" s="6" t="s">
        <v>238</v>
      </c>
      <c r="C192" s="7" t="s">
        <v>157</v>
      </c>
      <c r="D192" s="7" t="s">
        <v>158</v>
      </c>
      <c r="E192" s="7" t="s">
        <v>0</v>
      </c>
      <c r="F192" s="7" t="s">
        <v>1</v>
      </c>
      <c r="G192" s="7" t="s">
        <v>0</v>
      </c>
      <c r="H192" s="7" t="s">
        <v>2</v>
      </c>
      <c r="I192" s="7" t="s">
        <v>1</v>
      </c>
      <c r="J192" s="7" t="s">
        <v>13</v>
      </c>
      <c r="K192" s="69">
        <f>K193</f>
        <v>30</v>
      </c>
      <c r="L192" s="69">
        <f t="shared" ref="L192:M192" si="8">L193</f>
        <v>30</v>
      </c>
      <c r="M192" s="69">
        <f t="shared" si="8"/>
        <v>0</v>
      </c>
      <c r="N192" s="62">
        <v>100</v>
      </c>
    </row>
    <row r="193" spans="1:14" s="56" customFormat="1" ht="16.5" customHeight="1">
      <c r="A193" s="10" t="s">
        <v>159</v>
      </c>
      <c r="B193" s="9" t="s">
        <v>238</v>
      </c>
      <c r="C193" s="2" t="s">
        <v>160</v>
      </c>
      <c r="D193" s="2" t="s">
        <v>12</v>
      </c>
      <c r="E193" s="2" t="s">
        <v>0</v>
      </c>
      <c r="F193" s="2" t="s">
        <v>1</v>
      </c>
      <c r="G193" s="2" t="s">
        <v>0</v>
      </c>
      <c r="H193" s="2" t="s">
        <v>2</v>
      </c>
      <c r="I193" s="2" t="s">
        <v>1</v>
      </c>
      <c r="J193" s="2" t="s">
        <v>13</v>
      </c>
      <c r="K193" s="70">
        <v>30</v>
      </c>
      <c r="L193" s="70">
        <f>'5'!L301</f>
        <v>30</v>
      </c>
      <c r="M193" s="70">
        <f>'5'!M296</f>
        <v>0</v>
      </c>
      <c r="N193" s="63">
        <v>100</v>
      </c>
    </row>
    <row r="194" spans="1:14" ht="21" hidden="1" customHeight="1">
      <c r="A194" s="8" t="s">
        <v>54</v>
      </c>
      <c r="B194" s="6" t="s">
        <v>238</v>
      </c>
      <c r="C194" s="2" t="s">
        <v>160</v>
      </c>
      <c r="D194" s="2" t="s">
        <v>12</v>
      </c>
      <c r="E194" s="2" t="s">
        <v>55</v>
      </c>
      <c r="F194" s="2" t="s">
        <v>1</v>
      </c>
      <c r="G194" s="2" t="s">
        <v>0</v>
      </c>
      <c r="H194" s="2" t="s">
        <v>2</v>
      </c>
      <c r="I194" s="2" t="s">
        <v>1</v>
      </c>
      <c r="J194" s="2" t="s">
        <v>13</v>
      </c>
      <c r="K194" s="70">
        <f>K195</f>
        <v>126</v>
      </c>
      <c r="L194" s="93"/>
      <c r="M194" s="93"/>
      <c r="N194" s="62" t="e">
        <f t="shared" si="7"/>
        <v>#DIV/0!</v>
      </c>
    </row>
    <row r="195" spans="1:14" ht="19.5" hidden="1" customHeight="1">
      <c r="A195" s="14" t="s">
        <v>161</v>
      </c>
      <c r="B195" s="6" t="s">
        <v>238</v>
      </c>
      <c r="C195" s="2" t="s">
        <v>160</v>
      </c>
      <c r="D195" s="2" t="s">
        <v>12</v>
      </c>
      <c r="E195" s="2" t="s">
        <v>55</v>
      </c>
      <c r="F195" s="2" t="s">
        <v>1</v>
      </c>
      <c r="G195" s="2" t="s">
        <v>0</v>
      </c>
      <c r="H195" s="2" t="s">
        <v>162</v>
      </c>
      <c r="I195" s="2" t="s">
        <v>1</v>
      </c>
      <c r="J195" s="2" t="s">
        <v>13</v>
      </c>
      <c r="K195" s="70">
        <f>K196</f>
        <v>126</v>
      </c>
      <c r="L195" s="93"/>
      <c r="M195" s="93"/>
      <c r="N195" s="62" t="e">
        <f t="shared" si="7"/>
        <v>#DIV/0!</v>
      </c>
    </row>
    <row r="196" spans="1:14" ht="21" hidden="1" customHeight="1">
      <c r="A196" s="18" t="s">
        <v>163</v>
      </c>
      <c r="B196" s="6" t="s">
        <v>238</v>
      </c>
      <c r="C196" s="2" t="s">
        <v>160</v>
      </c>
      <c r="D196" s="2" t="s">
        <v>12</v>
      </c>
      <c r="E196" s="2" t="s">
        <v>55</v>
      </c>
      <c r="F196" s="2" t="s">
        <v>1</v>
      </c>
      <c r="G196" s="2" t="s">
        <v>0</v>
      </c>
      <c r="H196" s="2" t="s">
        <v>162</v>
      </c>
      <c r="I196" s="2" t="s">
        <v>1</v>
      </c>
      <c r="J196" s="2" t="s">
        <v>164</v>
      </c>
      <c r="K196" s="70">
        <f>K197</f>
        <v>126</v>
      </c>
      <c r="L196" s="94" t="s">
        <v>165</v>
      </c>
      <c r="M196" s="94" t="s">
        <v>166</v>
      </c>
      <c r="N196" s="62">
        <f t="shared" si="7"/>
        <v>750219.8801198802</v>
      </c>
    </row>
    <row r="197" spans="1:14" ht="21.75" hidden="1" customHeight="1">
      <c r="A197" s="30" t="s">
        <v>227</v>
      </c>
      <c r="B197" s="6" t="s">
        <v>238</v>
      </c>
      <c r="C197" s="2" t="s">
        <v>160</v>
      </c>
      <c r="D197" s="2" t="s">
        <v>12</v>
      </c>
      <c r="E197" s="2" t="s">
        <v>55</v>
      </c>
      <c r="F197" s="2" t="s">
        <v>1</v>
      </c>
      <c r="G197" s="2" t="s">
        <v>0</v>
      </c>
      <c r="H197" s="2" t="s">
        <v>162</v>
      </c>
      <c r="I197" s="2" t="s">
        <v>1</v>
      </c>
      <c r="J197" s="2" t="s">
        <v>228</v>
      </c>
      <c r="K197" s="70">
        <v>126</v>
      </c>
      <c r="L197" s="94"/>
      <c r="M197" s="94"/>
      <c r="N197" s="62" t="e">
        <f t="shared" si="7"/>
        <v>#DIV/0!</v>
      </c>
    </row>
    <row r="198" spans="1:14" ht="21" hidden="1" customHeight="1">
      <c r="A198" s="5" t="s">
        <v>167</v>
      </c>
      <c r="B198" s="6" t="s">
        <v>238</v>
      </c>
      <c r="C198" s="7" t="s">
        <v>160</v>
      </c>
      <c r="D198" s="7" t="s">
        <v>27</v>
      </c>
      <c r="E198" s="7" t="s">
        <v>0</v>
      </c>
      <c r="F198" s="7" t="s">
        <v>1</v>
      </c>
      <c r="G198" s="7" t="s">
        <v>0</v>
      </c>
      <c r="H198" s="7" t="s">
        <v>2</v>
      </c>
      <c r="I198" s="7" t="s">
        <v>1</v>
      </c>
      <c r="J198" s="7" t="s">
        <v>13</v>
      </c>
      <c r="K198" s="69">
        <f>K199</f>
        <v>0</v>
      </c>
      <c r="L198" s="93"/>
      <c r="M198" s="93"/>
      <c r="N198" s="62" t="e">
        <f t="shared" si="7"/>
        <v>#DIV/0!</v>
      </c>
    </row>
    <row r="199" spans="1:14" ht="27" hidden="1" customHeight="1">
      <c r="A199" s="8" t="s">
        <v>54</v>
      </c>
      <c r="B199" s="6" t="s">
        <v>238</v>
      </c>
      <c r="C199" s="2" t="s">
        <v>160</v>
      </c>
      <c r="D199" s="2" t="s">
        <v>27</v>
      </c>
      <c r="E199" s="2" t="s">
        <v>55</v>
      </c>
      <c r="F199" s="2" t="s">
        <v>1</v>
      </c>
      <c r="G199" s="2" t="s">
        <v>0</v>
      </c>
      <c r="H199" s="2" t="s">
        <v>2</v>
      </c>
      <c r="I199" s="2" t="s">
        <v>1</v>
      </c>
      <c r="J199" s="2" t="s">
        <v>13</v>
      </c>
      <c r="K199" s="70">
        <f>K200</f>
        <v>0</v>
      </c>
      <c r="L199" s="93"/>
      <c r="M199" s="93"/>
      <c r="N199" s="62" t="e">
        <f t="shared" si="7"/>
        <v>#DIV/0!</v>
      </c>
    </row>
    <row r="200" spans="1:14" ht="24" hidden="1" customHeight="1">
      <c r="A200" s="14" t="s">
        <v>168</v>
      </c>
      <c r="B200" s="6" t="s">
        <v>238</v>
      </c>
      <c r="C200" s="2" t="s">
        <v>160</v>
      </c>
      <c r="D200" s="2" t="s">
        <v>27</v>
      </c>
      <c r="E200" s="2" t="s">
        <v>55</v>
      </c>
      <c r="F200" s="2" t="s">
        <v>1</v>
      </c>
      <c r="G200" s="2" t="s">
        <v>0</v>
      </c>
      <c r="H200" s="2" t="s">
        <v>169</v>
      </c>
      <c r="I200" s="2" t="s">
        <v>1</v>
      </c>
      <c r="J200" s="2" t="s">
        <v>13</v>
      </c>
      <c r="K200" s="70">
        <f>K201</f>
        <v>0</v>
      </c>
      <c r="L200" s="93"/>
      <c r="M200" s="93"/>
      <c r="N200" s="62" t="e">
        <f t="shared" si="7"/>
        <v>#DIV/0!</v>
      </c>
    </row>
    <row r="201" spans="1:14" ht="19.5" hidden="1" customHeight="1">
      <c r="A201" s="30" t="s">
        <v>163</v>
      </c>
      <c r="B201" s="6" t="s">
        <v>238</v>
      </c>
      <c r="C201" s="2" t="s">
        <v>160</v>
      </c>
      <c r="D201" s="2" t="s">
        <v>27</v>
      </c>
      <c r="E201" s="2" t="s">
        <v>55</v>
      </c>
      <c r="F201" s="2" t="s">
        <v>1</v>
      </c>
      <c r="G201" s="2" t="s">
        <v>0</v>
      </c>
      <c r="H201" s="2" t="s">
        <v>169</v>
      </c>
      <c r="I201" s="2" t="s">
        <v>1</v>
      </c>
      <c r="J201" s="2" t="s">
        <v>164</v>
      </c>
      <c r="K201" s="70">
        <f>K205</f>
        <v>0</v>
      </c>
      <c r="L201" s="94" t="s">
        <v>170</v>
      </c>
      <c r="M201" s="94" t="s">
        <v>171</v>
      </c>
      <c r="N201" s="62">
        <f t="shared" si="7"/>
        <v>748656.23130608175</v>
      </c>
    </row>
    <row r="202" spans="1:14" hidden="1">
      <c r="A202" s="8" t="s">
        <v>54</v>
      </c>
      <c r="B202" s="6" t="s">
        <v>238</v>
      </c>
      <c r="C202" s="2" t="s">
        <v>160</v>
      </c>
      <c r="D202" s="2" t="s">
        <v>62</v>
      </c>
      <c r="E202" s="2"/>
      <c r="F202" s="2"/>
      <c r="G202" s="2"/>
      <c r="H202" s="2"/>
      <c r="I202" s="2"/>
      <c r="J202" s="2" t="s">
        <v>13</v>
      </c>
      <c r="K202" s="70"/>
      <c r="L202" s="93"/>
      <c r="M202" s="93"/>
      <c r="N202" s="62" t="e">
        <f t="shared" si="7"/>
        <v>#DIV/0!</v>
      </c>
    </row>
    <row r="203" spans="1:14" ht="22.5" hidden="1" customHeight="1">
      <c r="A203" s="14" t="s">
        <v>172</v>
      </c>
      <c r="B203" s="6" t="s">
        <v>238</v>
      </c>
      <c r="C203" s="2" t="s">
        <v>160</v>
      </c>
      <c r="D203" s="2" t="s">
        <v>62</v>
      </c>
      <c r="E203" s="2"/>
      <c r="F203" s="2"/>
      <c r="G203" s="2"/>
      <c r="H203" s="2"/>
      <c r="I203" s="2"/>
      <c r="J203" s="2" t="s">
        <v>13</v>
      </c>
      <c r="K203" s="70"/>
      <c r="L203" s="93"/>
      <c r="M203" s="93"/>
      <c r="N203" s="62" t="e">
        <f t="shared" si="7"/>
        <v>#DIV/0!</v>
      </c>
    </row>
    <row r="204" spans="1:14" ht="31.5" hidden="1">
      <c r="A204" s="10" t="s">
        <v>149</v>
      </c>
      <c r="B204" s="6" t="s">
        <v>238</v>
      </c>
      <c r="C204" s="2" t="s">
        <v>160</v>
      </c>
      <c r="D204" s="2" t="s">
        <v>62</v>
      </c>
      <c r="E204" s="2"/>
      <c r="F204" s="2"/>
      <c r="G204" s="2"/>
      <c r="H204" s="2"/>
      <c r="I204" s="2"/>
      <c r="J204" s="2" t="s">
        <v>96</v>
      </c>
      <c r="K204" s="70"/>
      <c r="L204" s="93"/>
      <c r="M204" s="93"/>
      <c r="N204" s="62" t="e">
        <f t="shared" si="7"/>
        <v>#DIV/0!</v>
      </c>
    </row>
    <row r="205" spans="1:14" ht="30" hidden="1" customHeight="1">
      <c r="A205" s="10" t="s">
        <v>229</v>
      </c>
      <c r="B205" s="6" t="s">
        <v>238</v>
      </c>
      <c r="C205" s="2" t="s">
        <v>160</v>
      </c>
      <c r="D205" s="2" t="s">
        <v>27</v>
      </c>
      <c r="E205" s="2" t="s">
        <v>55</v>
      </c>
      <c r="F205" s="2" t="s">
        <v>1</v>
      </c>
      <c r="G205" s="2" t="s">
        <v>0</v>
      </c>
      <c r="H205" s="2" t="s">
        <v>169</v>
      </c>
      <c r="I205" s="2" t="s">
        <v>1</v>
      </c>
      <c r="J205" s="2" t="s">
        <v>226</v>
      </c>
      <c r="K205" s="70"/>
      <c r="L205" s="93"/>
      <c r="M205" s="93"/>
      <c r="N205" s="62" t="e">
        <f t="shared" si="7"/>
        <v>#DIV/0!</v>
      </c>
    </row>
    <row r="206" spans="1:14" ht="24" hidden="1" customHeight="1">
      <c r="A206" s="5" t="s">
        <v>173</v>
      </c>
      <c r="B206" s="6" t="s">
        <v>238</v>
      </c>
      <c r="C206" s="7" t="s">
        <v>83</v>
      </c>
      <c r="D206" s="7" t="s">
        <v>0</v>
      </c>
      <c r="E206" s="7" t="s">
        <v>0</v>
      </c>
      <c r="F206" s="7" t="s">
        <v>1</v>
      </c>
      <c r="G206" s="7" t="s">
        <v>0</v>
      </c>
      <c r="H206" s="7" t="s">
        <v>2</v>
      </c>
      <c r="I206" s="7" t="s">
        <v>1</v>
      </c>
      <c r="J206" s="7" t="s">
        <v>13</v>
      </c>
      <c r="K206" s="69">
        <f>K207</f>
        <v>0</v>
      </c>
      <c r="L206" s="93"/>
      <c r="M206" s="93"/>
      <c r="N206" s="62" t="e">
        <f t="shared" si="7"/>
        <v>#DIV/0!</v>
      </c>
    </row>
    <row r="207" spans="1:14" ht="21.75" hidden="1" customHeight="1">
      <c r="A207" s="5" t="s">
        <v>174</v>
      </c>
      <c r="B207" s="6" t="s">
        <v>238</v>
      </c>
      <c r="C207" s="7" t="s">
        <v>83</v>
      </c>
      <c r="D207" s="7" t="s">
        <v>12</v>
      </c>
      <c r="E207" s="7" t="s">
        <v>0</v>
      </c>
      <c r="F207" s="7" t="s">
        <v>1</v>
      </c>
      <c r="G207" s="7" t="s">
        <v>0</v>
      </c>
      <c r="H207" s="7" t="s">
        <v>2</v>
      </c>
      <c r="I207" s="7" t="s">
        <v>1</v>
      </c>
      <c r="J207" s="7" t="s">
        <v>13</v>
      </c>
      <c r="K207" s="69">
        <f>K208</f>
        <v>0</v>
      </c>
      <c r="L207" s="93"/>
      <c r="M207" s="93"/>
      <c r="N207" s="62" t="e">
        <f t="shared" si="7"/>
        <v>#DIV/0!</v>
      </c>
    </row>
    <row r="208" spans="1:14" ht="21.75" hidden="1" customHeight="1">
      <c r="A208" s="10" t="s">
        <v>175</v>
      </c>
      <c r="B208" s="6" t="s">
        <v>238</v>
      </c>
      <c r="C208" s="2" t="s">
        <v>83</v>
      </c>
      <c r="D208" s="2" t="s">
        <v>12</v>
      </c>
      <c r="E208" s="2" t="s">
        <v>176</v>
      </c>
      <c r="F208" s="2" t="s">
        <v>1</v>
      </c>
      <c r="G208" s="2" t="s">
        <v>0</v>
      </c>
      <c r="H208" s="2" t="s">
        <v>2</v>
      </c>
      <c r="I208" s="2" t="s">
        <v>1</v>
      </c>
      <c r="J208" s="2" t="s">
        <v>13</v>
      </c>
      <c r="K208" s="70">
        <f>K209</f>
        <v>0</v>
      </c>
      <c r="L208" s="93"/>
      <c r="M208" s="93"/>
      <c r="N208" s="62" t="e">
        <f t="shared" si="7"/>
        <v>#DIV/0!</v>
      </c>
    </row>
    <row r="209" spans="1:14" ht="22.5" hidden="1" customHeight="1">
      <c r="A209" s="18" t="s">
        <v>177</v>
      </c>
      <c r="B209" s="6" t="s">
        <v>238</v>
      </c>
      <c r="C209" s="2" t="s">
        <v>83</v>
      </c>
      <c r="D209" s="2" t="s">
        <v>12</v>
      </c>
      <c r="E209" s="2" t="s">
        <v>176</v>
      </c>
      <c r="F209" s="2" t="s">
        <v>1</v>
      </c>
      <c r="G209" s="2" t="s">
        <v>0</v>
      </c>
      <c r="H209" s="2" t="s">
        <v>178</v>
      </c>
      <c r="I209" s="2" t="s">
        <v>1</v>
      </c>
      <c r="J209" s="2" t="s">
        <v>13</v>
      </c>
      <c r="K209" s="70">
        <f>K210</f>
        <v>0</v>
      </c>
      <c r="L209" s="93"/>
      <c r="M209" s="93"/>
      <c r="N209" s="62" t="e">
        <f t="shared" ref="N209:N218" si="9">M209/L209*100</f>
        <v>#DIV/0!</v>
      </c>
    </row>
    <row r="210" spans="1:14" ht="33.75" hidden="1" customHeight="1">
      <c r="A210" s="18" t="s">
        <v>30</v>
      </c>
      <c r="B210" s="6" t="s">
        <v>238</v>
      </c>
      <c r="C210" s="2" t="s">
        <v>83</v>
      </c>
      <c r="D210" s="2" t="s">
        <v>12</v>
      </c>
      <c r="E210" s="2" t="s">
        <v>176</v>
      </c>
      <c r="F210" s="2" t="s">
        <v>1</v>
      </c>
      <c r="G210" s="2" t="s">
        <v>0</v>
      </c>
      <c r="H210" s="2" t="s">
        <v>178</v>
      </c>
      <c r="I210" s="2" t="s">
        <v>1</v>
      </c>
      <c r="J210" s="2" t="s">
        <v>31</v>
      </c>
      <c r="K210" s="70">
        <f>K211</f>
        <v>0</v>
      </c>
      <c r="L210" s="94" t="s">
        <v>179</v>
      </c>
      <c r="M210" s="94" t="s">
        <v>180</v>
      </c>
      <c r="N210" s="62">
        <f t="shared" si="9"/>
        <v>754681.47138964583</v>
      </c>
    </row>
    <row r="211" spans="1:14" ht="32.25" hidden="1" customHeight="1">
      <c r="A211" s="16" t="s">
        <v>210</v>
      </c>
      <c r="B211" s="6" t="s">
        <v>238</v>
      </c>
      <c r="C211" s="2" t="s">
        <v>83</v>
      </c>
      <c r="D211" s="2" t="s">
        <v>12</v>
      </c>
      <c r="E211" s="2" t="s">
        <v>176</v>
      </c>
      <c r="F211" s="2" t="s">
        <v>1</v>
      </c>
      <c r="G211" s="2" t="s">
        <v>0</v>
      </c>
      <c r="H211" s="2" t="s">
        <v>178</v>
      </c>
      <c r="I211" s="2" t="s">
        <v>1</v>
      </c>
      <c r="J211" s="2" t="s">
        <v>198</v>
      </c>
      <c r="K211" s="70"/>
      <c r="L211" s="94"/>
      <c r="M211" s="94"/>
      <c r="N211" s="62" t="e">
        <f t="shared" si="9"/>
        <v>#DIV/0!</v>
      </c>
    </row>
    <row r="212" spans="1:14" ht="26.25" hidden="1" customHeight="1">
      <c r="A212" s="27" t="s">
        <v>181</v>
      </c>
      <c r="B212" s="6" t="s">
        <v>238</v>
      </c>
      <c r="C212" s="7" t="s">
        <v>91</v>
      </c>
      <c r="D212" s="7" t="s">
        <v>0</v>
      </c>
      <c r="E212" s="7" t="s">
        <v>0</v>
      </c>
      <c r="F212" s="7" t="s">
        <v>1</v>
      </c>
      <c r="G212" s="7" t="s">
        <v>0</v>
      </c>
      <c r="H212" s="7" t="s">
        <v>2</v>
      </c>
      <c r="I212" s="7" t="s">
        <v>1</v>
      </c>
      <c r="J212" s="7" t="s">
        <v>13</v>
      </c>
      <c r="K212" s="69">
        <f>K213</f>
        <v>0</v>
      </c>
      <c r="L212" s="93"/>
      <c r="M212" s="93"/>
      <c r="N212" s="62" t="e">
        <f t="shared" si="9"/>
        <v>#DIV/0!</v>
      </c>
    </row>
    <row r="213" spans="1:14" ht="34.5" hidden="1" customHeight="1">
      <c r="A213" s="27" t="s">
        <v>182</v>
      </c>
      <c r="B213" s="6" t="s">
        <v>238</v>
      </c>
      <c r="C213" s="7" t="s">
        <v>91</v>
      </c>
      <c r="D213" s="7" t="s">
        <v>12</v>
      </c>
      <c r="E213" s="7" t="s">
        <v>0</v>
      </c>
      <c r="F213" s="7" t="s">
        <v>1</v>
      </c>
      <c r="G213" s="7" t="s">
        <v>0</v>
      </c>
      <c r="H213" s="7" t="s">
        <v>2</v>
      </c>
      <c r="I213" s="7" t="s">
        <v>1</v>
      </c>
      <c r="J213" s="7" t="s">
        <v>13</v>
      </c>
      <c r="K213" s="69">
        <f>K214</f>
        <v>0</v>
      </c>
      <c r="L213" s="93"/>
      <c r="M213" s="93"/>
      <c r="N213" s="62" t="e">
        <f t="shared" si="9"/>
        <v>#DIV/0!</v>
      </c>
    </row>
    <row r="214" spans="1:14" ht="24" hidden="1" customHeight="1">
      <c r="A214" s="8" t="s">
        <v>183</v>
      </c>
      <c r="B214" s="6" t="s">
        <v>238</v>
      </c>
      <c r="C214" s="2" t="s">
        <v>91</v>
      </c>
      <c r="D214" s="2" t="s">
        <v>12</v>
      </c>
      <c r="E214" s="2" t="s">
        <v>184</v>
      </c>
      <c r="F214" s="2" t="s">
        <v>1</v>
      </c>
      <c r="G214" s="2" t="s">
        <v>1</v>
      </c>
      <c r="H214" s="2" t="s">
        <v>2</v>
      </c>
      <c r="I214" s="2" t="s">
        <v>1</v>
      </c>
      <c r="J214" s="2" t="s">
        <v>13</v>
      </c>
      <c r="K214" s="70">
        <f>K215</f>
        <v>0</v>
      </c>
      <c r="L214" s="93"/>
      <c r="M214" s="93"/>
      <c r="N214" s="62" t="e">
        <f t="shared" si="9"/>
        <v>#DIV/0!</v>
      </c>
    </row>
    <row r="215" spans="1:14" ht="22.5" hidden="1" customHeight="1">
      <c r="A215" s="8" t="s">
        <v>185</v>
      </c>
      <c r="B215" s="6" t="s">
        <v>238</v>
      </c>
      <c r="C215" s="2" t="s">
        <v>91</v>
      </c>
      <c r="D215" s="2" t="s">
        <v>12</v>
      </c>
      <c r="E215" s="2" t="s">
        <v>184</v>
      </c>
      <c r="F215" s="2" t="s">
        <v>1</v>
      </c>
      <c r="G215" s="2" t="s">
        <v>1</v>
      </c>
      <c r="H215" s="2" t="s">
        <v>186</v>
      </c>
      <c r="I215" s="2" t="s">
        <v>1</v>
      </c>
      <c r="J215" s="2" t="s">
        <v>13</v>
      </c>
      <c r="K215" s="70">
        <f>K216</f>
        <v>0</v>
      </c>
      <c r="L215" s="93"/>
      <c r="M215" s="93"/>
      <c r="N215" s="62" t="e">
        <f t="shared" si="9"/>
        <v>#DIV/0!</v>
      </c>
    </row>
    <row r="216" spans="1:14" hidden="1">
      <c r="A216" s="30" t="s">
        <v>187</v>
      </c>
      <c r="B216" s="6" t="s">
        <v>238</v>
      </c>
      <c r="C216" s="2" t="s">
        <v>91</v>
      </c>
      <c r="D216" s="2" t="s">
        <v>12</v>
      </c>
      <c r="E216" s="2" t="s">
        <v>92</v>
      </c>
      <c r="F216" s="2" t="s">
        <v>37</v>
      </c>
      <c r="G216" s="2" t="s">
        <v>1</v>
      </c>
      <c r="H216" s="2" t="s">
        <v>186</v>
      </c>
      <c r="I216" s="2" t="s">
        <v>1</v>
      </c>
      <c r="J216" s="2" t="s">
        <v>188</v>
      </c>
      <c r="K216" s="70">
        <f>K217</f>
        <v>0</v>
      </c>
      <c r="L216" s="94" t="s">
        <v>189</v>
      </c>
      <c r="M216" s="94" t="s">
        <v>190</v>
      </c>
      <c r="N216" s="62">
        <f t="shared" si="9"/>
        <v>592557.4173712529</v>
      </c>
    </row>
    <row r="217" spans="1:14" hidden="1">
      <c r="A217" s="18" t="s">
        <v>231</v>
      </c>
      <c r="B217" s="6" t="s">
        <v>238</v>
      </c>
      <c r="C217" s="2" t="s">
        <v>91</v>
      </c>
      <c r="D217" s="2" t="s">
        <v>12</v>
      </c>
      <c r="E217" s="2" t="s">
        <v>92</v>
      </c>
      <c r="F217" s="2" t="s">
        <v>37</v>
      </c>
      <c r="G217" s="2" t="s">
        <v>1</v>
      </c>
      <c r="H217" s="2" t="s">
        <v>186</v>
      </c>
      <c r="I217" s="2" t="s">
        <v>1</v>
      </c>
      <c r="J217" s="2" t="s">
        <v>230</v>
      </c>
      <c r="K217" s="70"/>
      <c r="L217" s="94"/>
      <c r="M217" s="94"/>
      <c r="N217" s="62" t="e">
        <f t="shared" si="9"/>
        <v>#DIV/0!</v>
      </c>
    </row>
    <row r="218" spans="1:14" ht="16.5" customHeight="1">
      <c r="A218" s="27" t="s">
        <v>191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69">
        <f>K11+K98+K107+K115+K129+K192</f>
        <v>3272.8999999999996</v>
      </c>
      <c r="L218" s="69">
        <f>L11+L98+L107+L115+L129+L192+L163+L165+L157</f>
        <v>4514.3760000000002</v>
      </c>
      <c r="M218" s="69">
        <f>M11+M98+M107+M115+M129+M192+M163+M165+M157</f>
        <v>2537.88</v>
      </c>
      <c r="N218" s="62">
        <f t="shared" si="9"/>
        <v>56.217736404765574</v>
      </c>
    </row>
  </sheetData>
  <mergeCells count="15">
    <mergeCell ref="C3:L3"/>
    <mergeCell ref="A5:N5"/>
    <mergeCell ref="A6:N6"/>
    <mergeCell ref="D8:D9"/>
    <mergeCell ref="J8:J9"/>
    <mergeCell ref="A8:A9"/>
    <mergeCell ref="K8:K9"/>
    <mergeCell ref="L7:N7"/>
    <mergeCell ref="H9:I9"/>
    <mergeCell ref="E8:I8"/>
    <mergeCell ref="B8:B9"/>
    <mergeCell ref="C8:C9"/>
    <mergeCell ref="L8:L9"/>
    <mergeCell ref="M8:M9"/>
    <mergeCell ref="N8:N9"/>
  </mergeCells>
  <phoneticPr fontId="20" type="noConversion"/>
  <pageMargins left="0.78740157480314965" right="0.19685039370078741" top="0.35433070866141736" bottom="0" header="0.31496062992125984" footer="0.19685039370078741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46"/>
  <sheetViews>
    <sheetView view="pageBreakPreview" zoomScale="75" zoomScaleNormal="100" workbookViewId="0">
      <pane xSplit="1" ySplit="10" topLeftCell="B11" activePane="bottomRight" state="frozen"/>
      <selection pane="topRight" activeCell="B1" sqref="B1"/>
      <selection pane="bottomLeft" activeCell="A4" sqref="A4"/>
      <selection pane="bottomRight" activeCell="G5" sqref="G5"/>
    </sheetView>
  </sheetViews>
  <sheetFormatPr defaultRowHeight="15.75"/>
  <cols>
    <col min="1" max="1" width="64.7109375" style="1" customWidth="1"/>
    <col min="2" max="2" width="6.5703125" style="1" hidden="1" customWidth="1"/>
    <col min="3" max="3" width="7.7109375" style="1" customWidth="1"/>
    <col min="4" max="4" width="6" style="1" customWidth="1"/>
    <col min="5" max="5" width="5.5703125" style="1" customWidth="1"/>
    <col min="6" max="6" width="5.42578125" style="1" customWidth="1"/>
    <col min="7" max="7" width="9" style="1" customWidth="1"/>
    <col min="8" max="8" width="7.42578125" style="1" customWidth="1"/>
    <col min="9" max="9" width="4" style="1" customWidth="1"/>
    <col min="10" max="10" width="6.7109375" style="1" customWidth="1"/>
    <col min="11" max="11" width="12.7109375" style="67" customWidth="1"/>
    <col min="12" max="12" width="14.140625" style="64" customWidth="1"/>
    <col min="13" max="14" width="13.28515625" style="64" customWidth="1"/>
    <col min="15" max="15" width="12.7109375" customWidth="1"/>
  </cols>
  <sheetData>
    <row r="1" spans="1:17" s="45" customFormat="1" ht="12">
      <c r="C1" s="46"/>
      <c r="D1" s="46"/>
      <c r="E1" s="46"/>
      <c r="F1" s="47"/>
      <c r="G1" s="46" t="s">
        <v>293</v>
      </c>
      <c r="K1" s="65"/>
      <c r="L1" s="61"/>
      <c r="M1" s="61"/>
      <c r="N1" s="61"/>
    </row>
    <row r="2" spans="1:17" s="45" customFormat="1" ht="12">
      <c r="C2" s="48"/>
      <c r="F2" s="49"/>
      <c r="G2" s="46" t="s">
        <v>295</v>
      </c>
      <c r="K2" s="65"/>
      <c r="L2" s="61"/>
      <c r="M2" s="61"/>
      <c r="N2" s="61"/>
    </row>
    <row r="3" spans="1:17" s="45" customFormat="1" ht="12.75" customHeight="1">
      <c r="C3" s="48"/>
      <c r="F3" s="49"/>
      <c r="G3" s="192" t="s">
        <v>296</v>
      </c>
      <c r="H3" s="192"/>
      <c r="I3" s="192"/>
      <c r="J3" s="192"/>
      <c r="K3" s="192"/>
      <c r="L3" s="192"/>
      <c r="M3" s="192"/>
      <c r="N3" s="109"/>
    </row>
    <row r="4" spans="1:17" s="45" customFormat="1" ht="12">
      <c r="C4" s="48"/>
      <c r="F4" s="49"/>
      <c r="G4" s="192"/>
      <c r="H4" s="192"/>
      <c r="I4" s="192"/>
      <c r="J4" s="192"/>
      <c r="K4" s="192"/>
      <c r="L4" s="192"/>
      <c r="M4" s="192"/>
      <c r="N4" s="61"/>
    </row>
    <row r="5" spans="1:17" s="45" customFormat="1" ht="12">
      <c r="B5" s="46"/>
      <c r="C5" s="48"/>
      <c r="F5" s="49"/>
      <c r="K5" s="65"/>
      <c r="L5" s="61"/>
      <c r="M5" s="61"/>
      <c r="N5" s="61"/>
    </row>
    <row r="6" spans="1:17" s="45" customFormat="1" ht="19.5" customHeight="1">
      <c r="A6" s="193" t="s">
        <v>294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</row>
    <row r="7" spans="1:17" s="45" customFormat="1" ht="16.5" customHeight="1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</row>
    <row r="8" spans="1:17" s="51" customFormat="1" ht="12.75" customHeight="1">
      <c r="A8" s="50"/>
      <c r="B8" s="50"/>
      <c r="C8" s="50"/>
      <c r="D8" s="50"/>
      <c r="E8" s="40"/>
      <c r="F8" s="40"/>
      <c r="G8" s="40"/>
      <c r="H8" s="40"/>
      <c r="I8" s="40"/>
      <c r="J8" s="50"/>
      <c r="K8" s="66"/>
      <c r="L8" s="64"/>
      <c r="M8" s="64"/>
      <c r="N8" s="64"/>
      <c r="O8" s="183" t="s">
        <v>236</v>
      </c>
      <c r="P8" s="183"/>
      <c r="Q8" s="183"/>
    </row>
    <row r="9" spans="1:17" s="41" customFormat="1" ht="18.75" customHeight="1">
      <c r="A9" s="180" t="s">
        <v>3</v>
      </c>
      <c r="B9" s="180" t="s">
        <v>237</v>
      </c>
      <c r="C9" s="180" t="s">
        <v>4</v>
      </c>
      <c r="D9" s="180" t="s">
        <v>5</v>
      </c>
      <c r="E9" s="186" t="s">
        <v>194</v>
      </c>
      <c r="F9" s="186"/>
      <c r="G9" s="186"/>
      <c r="H9" s="186"/>
      <c r="I9" s="187"/>
      <c r="J9" s="180" t="s">
        <v>10</v>
      </c>
      <c r="K9" s="182" t="s">
        <v>254</v>
      </c>
      <c r="L9" s="194" t="s">
        <v>289</v>
      </c>
      <c r="M9" s="194" t="s">
        <v>290</v>
      </c>
      <c r="N9" s="196" t="s">
        <v>255</v>
      </c>
      <c r="O9" s="191"/>
    </row>
    <row r="10" spans="1:17" s="41" customFormat="1" ht="38.25" customHeight="1">
      <c r="A10" s="181"/>
      <c r="B10" s="181"/>
      <c r="C10" s="181"/>
      <c r="D10" s="181"/>
      <c r="E10" s="42" t="s">
        <v>6</v>
      </c>
      <c r="F10" s="42" t="s">
        <v>7</v>
      </c>
      <c r="G10" s="42" t="s">
        <v>8</v>
      </c>
      <c r="H10" s="184" t="s">
        <v>9</v>
      </c>
      <c r="I10" s="185"/>
      <c r="J10" s="181"/>
      <c r="K10" s="182"/>
      <c r="L10" s="195"/>
      <c r="M10" s="195"/>
      <c r="N10" s="196"/>
      <c r="O10" s="191"/>
    </row>
    <row r="11" spans="1:17">
      <c r="A11" s="3">
        <v>1</v>
      </c>
      <c r="B11" s="3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</row>
    <row r="12" spans="1:17" ht="21.75" customHeight="1">
      <c r="A12" s="5" t="s">
        <v>11</v>
      </c>
      <c r="B12" s="6" t="s">
        <v>273</v>
      </c>
      <c r="C12" s="7" t="s">
        <v>12</v>
      </c>
      <c r="D12" s="7" t="s">
        <v>0</v>
      </c>
      <c r="E12" s="7" t="s">
        <v>0</v>
      </c>
      <c r="F12" s="7" t="s">
        <v>1</v>
      </c>
      <c r="G12" s="7" t="s">
        <v>0</v>
      </c>
      <c r="H12" s="7" t="s">
        <v>2</v>
      </c>
      <c r="I12" s="7" t="s">
        <v>1</v>
      </c>
      <c r="J12" s="7" t="s">
        <v>13</v>
      </c>
      <c r="K12" s="69">
        <f>K13+K19+K44+K54+K70+K75</f>
        <v>1900.0000000000002</v>
      </c>
      <c r="L12" s="69">
        <f t="shared" ref="L12:M12" si="0">L13+L19+L44+L54+L70+L75</f>
        <v>1947.0405800000001</v>
      </c>
      <c r="M12" s="69">
        <f t="shared" si="0"/>
        <v>1939.7240800000002</v>
      </c>
      <c r="N12" s="62">
        <f>M12/L12*100</f>
        <v>99.624224575740485</v>
      </c>
    </row>
    <row r="13" spans="1:17" ht="33.75" customHeight="1">
      <c r="A13" s="5" t="s">
        <v>14</v>
      </c>
      <c r="B13" s="6" t="s">
        <v>273</v>
      </c>
      <c r="C13" s="7" t="s">
        <v>12</v>
      </c>
      <c r="D13" s="7" t="s">
        <v>15</v>
      </c>
      <c r="E13" s="7" t="s">
        <v>0</v>
      </c>
      <c r="F13" s="7" t="s">
        <v>1</v>
      </c>
      <c r="G13" s="7" t="s">
        <v>0</v>
      </c>
      <c r="H13" s="7" t="s">
        <v>2</v>
      </c>
      <c r="I13" s="7" t="s">
        <v>1</v>
      </c>
      <c r="J13" s="7" t="s">
        <v>13</v>
      </c>
      <c r="K13" s="69">
        <f t="shared" ref="K13:M17" si="1">K14</f>
        <v>534.4</v>
      </c>
      <c r="L13" s="69">
        <f t="shared" si="1"/>
        <v>526.68267000000003</v>
      </c>
      <c r="M13" s="69">
        <f t="shared" si="1"/>
        <v>526.68267000000003</v>
      </c>
      <c r="N13" s="62">
        <f t="shared" ref="N13:N76" si="2">M13/L13*100</f>
        <v>100</v>
      </c>
    </row>
    <row r="14" spans="1:17" ht="34.5" customHeight="1">
      <c r="A14" s="8" t="s">
        <v>16</v>
      </c>
      <c r="B14" s="6" t="s">
        <v>273</v>
      </c>
      <c r="C14" s="2" t="s">
        <v>12</v>
      </c>
      <c r="D14" s="2" t="s">
        <v>15</v>
      </c>
      <c r="E14" s="2" t="s">
        <v>17</v>
      </c>
      <c r="F14" s="2" t="s">
        <v>1</v>
      </c>
      <c r="G14" s="2" t="s">
        <v>0</v>
      </c>
      <c r="H14" s="2" t="s">
        <v>2</v>
      </c>
      <c r="I14" s="2" t="s">
        <v>1</v>
      </c>
      <c r="J14" s="2" t="s">
        <v>13</v>
      </c>
      <c r="K14" s="70">
        <f t="shared" si="1"/>
        <v>534.4</v>
      </c>
      <c r="L14" s="70">
        <f t="shared" si="1"/>
        <v>526.68267000000003</v>
      </c>
      <c r="M14" s="70">
        <f t="shared" si="1"/>
        <v>526.68267000000003</v>
      </c>
      <c r="N14" s="63">
        <f t="shared" si="2"/>
        <v>100</v>
      </c>
    </row>
    <row r="15" spans="1:17" ht="21" customHeight="1">
      <c r="A15" s="10" t="s">
        <v>18</v>
      </c>
      <c r="B15" s="6" t="s">
        <v>273</v>
      </c>
      <c r="C15" s="2" t="s">
        <v>12</v>
      </c>
      <c r="D15" s="2" t="s">
        <v>15</v>
      </c>
      <c r="E15" s="2" t="s">
        <v>17</v>
      </c>
      <c r="F15" s="2" t="s">
        <v>19</v>
      </c>
      <c r="G15" s="2" t="s">
        <v>0</v>
      </c>
      <c r="H15" s="2" t="s">
        <v>2</v>
      </c>
      <c r="I15" s="2" t="s">
        <v>1</v>
      </c>
      <c r="J15" s="2" t="s">
        <v>13</v>
      </c>
      <c r="K15" s="70">
        <f t="shared" si="1"/>
        <v>534.4</v>
      </c>
      <c r="L15" s="70">
        <f t="shared" si="1"/>
        <v>526.68267000000003</v>
      </c>
      <c r="M15" s="70">
        <f t="shared" si="1"/>
        <v>526.68267000000003</v>
      </c>
      <c r="N15" s="63">
        <f t="shared" si="2"/>
        <v>100</v>
      </c>
    </row>
    <row r="16" spans="1:17" ht="36.75" customHeight="1">
      <c r="A16" s="11" t="s">
        <v>20</v>
      </c>
      <c r="B16" s="6" t="s">
        <v>273</v>
      </c>
      <c r="C16" s="2" t="s">
        <v>12</v>
      </c>
      <c r="D16" s="2" t="s">
        <v>15</v>
      </c>
      <c r="E16" s="2" t="s">
        <v>17</v>
      </c>
      <c r="F16" s="2" t="s">
        <v>19</v>
      </c>
      <c r="G16" s="2" t="s">
        <v>0</v>
      </c>
      <c r="H16" s="2" t="s">
        <v>21</v>
      </c>
      <c r="I16" s="2" t="s">
        <v>1</v>
      </c>
      <c r="J16" s="2" t="s">
        <v>13</v>
      </c>
      <c r="K16" s="70">
        <f t="shared" si="1"/>
        <v>534.4</v>
      </c>
      <c r="L16" s="70">
        <f t="shared" si="1"/>
        <v>526.68267000000003</v>
      </c>
      <c r="M16" s="70">
        <f t="shared" si="1"/>
        <v>526.68267000000003</v>
      </c>
      <c r="N16" s="63">
        <f t="shared" si="2"/>
        <v>100</v>
      </c>
      <c r="O16" s="12"/>
      <c r="P16" s="12"/>
      <c r="Q16" s="12"/>
    </row>
    <row r="17" spans="1:17" ht="70.5" customHeight="1">
      <c r="A17" s="11" t="s">
        <v>22</v>
      </c>
      <c r="B17" s="6" t="s">
        <v>273</v>
      </c>
      <c r="C17" s="2" t="s">
        <v>12</v>
      </c>
      <c r="D17" s="2" t="s">
        <v>15</v>
      </c>
      <c r="E17" s="2" t="s">
        <v>17</v>
      </c>
      <c r="F17" s="2" t="s">
        <v>19</v>
      </c>
      <c r="G17" s="2" t="s">
        <v>0</v>
      </c>
      <c r="H17" s="2" t="s">
        <v>21</v>
      </c>
      <c r="I17" s="2" t="s">
        <v>1</v>
      </c>
      <c r="J17" s="2" t="s">
        <v>23</v>
      </c>
      <c r="K17" s="70">
        <f t="shared" si="1"/>
        <v>534.4</v>
      </c>
      <c r="L17" s="70">
        <f t="shared" si="1"/>
        <v>526.68267000000003</v>
      </c>
      <c r="M17" s="70">
        <f t="shared" si="1"/>
        <v>526.68267000000003</v>
      </c>
      <c r="N17" s="63">
        <f t="shared" si="2"/>
        <v>100</v>
      </c>
      <c r="O17" s="13" t="s">
        <v>24</v>
      </c>
      <c r="P17" s="13" t="s">
        <v>25</v>
      </c>
      <c r="Q17" s="13" t="s">
        <v>23</v>
      </c>
    </row>
    <row r="18" spans="1:17" ht="33.75" customHeight="1">
      <c r="A18" s="16" t="s">
        <v>212</v>
      </c>
      <c r="B18" s="6" t="s">
        <v>273</v>
      </c>
      <c r="C18" s="2" t="s">
        <v>12</v>
      </c>
      <c r="D18" s="2" t="s">
        <v>15</v>
      </c>
      <c r="E18" s="2" t="s">
        <v>17</v>
      </c>
      <c r="F18" s="2" t="s">
        <v>19</v>
      </c>
      <c r="G18" s="2" t="s">
        <v>0</v>
      </c>
      <c r="H18" s="2" t="s">
        <v>21</v>
      </c>
      <c r="I18" s="2" t="s">
        <v>1</v>
      </c>
      <c r="J18" s="2" t="s">
        <v>213</v>
      </c>
      <c r="K18" s="71">
        <v>534.4</v>
      </c>
      <c r="L18" s="70">
        <v>526.68267000000003</v>
      </c>
      <c r="M18" s="70">
        <v>526.68267000000003</v>
      </c>
      <c r="N18" s="63">
        <f t="shared" si="2"/>
        <v>100</v>
      </c>
      <c r="O18" s="13"/>
      <c r="P18" s="13"/>
      <c r="Q18" s="13"/>
    </row>
    <row r="19" spans="1:17" ht="48.75" customHeight="1">
      <c r="A19" s="5" t="s">
        <v>42</v>
      </c>
      <c r="B19" s="6" t="s">
        <v>273</v>
      </c>
      <c r="C19" s="7" t="s">
        <v>12</v>
      </c>
      <c r="D19" s="7" t="s">
        <v>43</v>
      </c>
      <c r="E19" s="7" t="s">
        <v>0</v>
      </c>
      <c r="F19" s="7" t="s">
        <v>1</v>
      </c>
      <c r="G19" s="7" t="s">
        <v>0</v>
      </c>
      <c r="H19" s="7" t="s">
        <v>2</v>
      </c>
      <c r="I19" s="7" t="s">
        <v>1</v>
      </c>
      <c r="J19" s="7" t="s">
        <v>13</v>
      </c>
      <c r="K19" s="69">
        <f>K20+K28+K33</f>
        <v>1340.4</v>
      </c>
      <c r="L19" s="69">
        <f>L20+L28+L33</f>
        <v>1343.19793</v>
      </c>
      <c r="M19" s="69">
        <f>M20+M28+M33</f>
        <v>1335.8814300000001</v>
      </c>
      <c r="N19" s="62">
        <f t="shared" si="2"/>
        <v>99.455292489916218</v>
      </c>
    </row>
    <row r="20" spans="1:17" ht="52.5" customHeight="1">
      <c r="A20" s="16" t="s">
        <v>214</v>
      </c>
      <c r="B20" s="6" t="s">
        <v>273</v>
      </c>
      <c r="C20" s="2" t="s">
        <v>12</v>
      </c>
      <c r="D20" s="2" t="s">
        <v>43</v>
      </c>
      <c r="E20" s="2" t="s">
        <v>45</v>
      </c>
      <c r="F20" s="2" t="s">
        <v>1</v>
      </c>
      <c r="G20" s="2" t="s">
        <v>0</v>
      </c>
      <c r="H20" s="2" t="s">
        <v>2</v>
      </c>
      <c r="I20" s="2" t="s">
        <v>1</v>
      </c>
      <c r="J20" s="2" t="s">
        <v>13</v>
      </c>
      <c r="K20" s="70">
        <f t="shared" ref="K20:M22" si="3">K21</f>
        <v>62.5</v>
      </c>
      <c r="L20" s="70">
        <f t="shared" si="3"/>
        <v>62.5</v>
      </c>
      <c r="M20" s="70">
        <f t="shared" si="3"/>
        <v>62.5</v>
      </c>
      <c r="N20" s="63">
        <f t="shared" si="2"/>
        <v>100</v>
      </c>
    </row>
    <row r="21" spans="1:17" ht="52.5" customHeight="1">
      <c r="A21" s="20" t="s">
        <v>46</v>
      </c>
      <c r="B21" s="6" t="s">
        <v>273</v>
      </c>
      <c r="C21" s="2" t="s">
        <v>12</v>
      </c>
      <c r="D21" s="2" t="s">
        <v>43</v>
      </c>
      <c r="E21" s="2" t="s">
        <v>45</v>
      </c>
      <c r="F21" s="2" t="s">
        <v>19</v>
      </c>
      <c r="G21" s="2" t="s">
        <v>0</v>
      </c>
      <c r="H21" s="2" t="s">
        <v>2</v>
      </c>
      <c r="I21" s="2" t="s">
        <v>1</v>
      </c>
      <c r="J21" s="2" t="s">
        <v>13</v>
      </c>
      <c r="K21" s="70">
        <f t="shared" si="3"/>
        <v>62.5</v>
      </c>
      <c r="L21" s="70">
        <f t="shared" si="3"/>
        <v>62.5</v>
      </c>
      <c r="M21" s="70">
        <f t="shared" si="3"/>
        <v>62.5</v>
      </c>
      <c r="N21" s="63">
        <f t="shared" si="2"/>
        <v>100</v>
      </c>
    </row>
    <row r="22" spans="1:17" ht="33.75" customHeight="1">
      <c r="A22" s="19" t="s">
        <v>47</v>
      </c>
      <c r="B22" s="6" t="s">
        <v>273</v>
      </c>
      <c r="C22" s="2" t="s">
        <v>12</v>
      </c>
      <c r="D22" s="2" t="s">
        <v>43</v>
      </c>
      <c r="E22" s="2" t="s">
        <v>45</v>
      </c>
      <c r="F22" s="2" t="s">
        <v>19</v>
      </c>
      <c r="G22" s="2" t="s">
        <v>0</v>
      </c>
      <c r="H22" s="2" t="s">
        <v>48</v>
      </c>
      <c r="I22" s="2" t="s">
        <v>1</v>
      </c>
      <c r="J22" s="2" t="s">
        <v>13</v>
      </c>
      <c r="K22" s="70">
        <f t="shared" si="3"/>
        <v>62.5</v>
      </c>
      <c r="L22" s="70">
        <f t="shared" si="3"/>
        <v>62.5</v>
      </c>
      <c r="M22" s="70">
        <f t="shared" si="3"/>
        <v>62.5</v>
      </c>
      <c r="N22" s="63">
        <f t="shared" si="2"/>
        <v>100</v>
      </c>
    </row>
    <row r="23" spans="1:17" ht="35.25" customHeight="1">
      <c r="A23" s="16" t="s">
        <v>30</v>
      </c>
      <c r="B23" s="6" t="s">
        <v>273</v>
      </c>
      <c r="C23" s="2" t="s">
        <v>12</v>
      </c>
      <c r="D23" s="2" t="s">
        <v>43</v>
      </c>
      <c r="E23" s="2" t="s">
        <v>45</v>
      </c>
      <c r="F23" s="2" t="s">
        <v>19</v>
      </c>
      <c r="G23" s="2" t="s">
        <v>0</v>
      </c>
      <c r="H23" s="2" t="s">
        <v>48</v>
      </c>
      <c r="I23" s="2" t="s">
        <v>1</v>
      </c>
      <c r="J23" s="2" t="s">
        <v>31</v>
      </c>
      <c r="K23" s="70">
        <f>K27</f>
        <v>62.5</v>
      </c>
      <c r="L23" s="70">
        <f>L27</f>
        <v>62.5</v>
      </c>
      <c r="M23" s="70">
        <f>M27</f>
        <v>62.5</v>
      </c>
      <c r="N23" s="63">
        <f t="shared" si="2"/>
        <v>100</v>
      </c>
      <c r="O23" s="13" t="s">
        <v>50</v>
      </c>
      <c r="P23" s="13" t="s">
        <v>51</v>
      </c>
      <c r="Q23" s="13" t="s">
        <v>31</v>
      </c>
    </row>
    <row r="24" spans="1:17" ht="34.5" hidden="1" customHeight="1">
      <c r="A24" s="14" t="s">
        <v>28</v>
      </c>
      <c r="B24" s="6" t="s">
        <v>273</v>
      </c>
      <c r="C24" s="2" t="s">
        <v>12</v>
      </c>
      <c r="D24" s="2" t="s">
        <v>43</v>
      </c>
      <c r="E24" s="2"/>
      <c r="F24" s="2"/>
      <c r="G24" s="2"/>
      <c r="H24" s="2"/>
      <c r="I24" s="2"/>
      <c r="J24" s="2" t="s">
        <v>13</v>
      </c>
      <c r="K24" s="71"/>
      <c r="L24" s="70"/>
      <c r="M24" s="70"/>
      <c r="N24" s="63" t="e">
        <f t="shared" si="2"/>
        <v>#DIV/0!</v>
      </c>
    </row>
    <row r="25" spans="1:17" ht="21" hidden="1" customHeight="1">
      <c r="A25" s="15" t="s">
        <v>29</v>
      </c>
      <c r="B25" s="6" t="s">
        <v>273</v>
      </c>
      <c r="C25" s="2" t="s">
        <v>12</v>
      </c>
      <c r="D25" s="2" t="s">
        <v>43</v>
      </c>
      <c r="E25" s="2"/>
      <c r="F25" s="2"/>
      <c r="G25" s="2"/>
      <c r="H25" s="2"/>
      <c r="I25" s="2"/>
      <c r="J25" s="2" t="s">
        <v>13</v>
      </c>
      <c r="K25" s="71"/>
      <c r="L25" s="70"/>
      <c r="M25" s="70"/>
      <c r="N25" s="63" t="e">
        <f t="shared" si="2"/>
        <v>#DIV/0!</v>
      </c>
    </row>
    <row r="26" spans="1:17" ht="36" hidden="1" customHeight="1">
      <c r="A26" s="14" t="s">
        <v>30</v>
      </c>
      <c r="B26" s="6" t="s">
        <v>273</v>
      </c>
      <c r="C26" s="2" t="s">
        <v>12</v>
      </c>
      <c r="D26" s="2" t="s">
        <v>43</v>
      </c>
      <c r="E26" s="2"/>
      <c r="F26" s="2"/>
      <c r="G26" s="2"/>
      <c r="H26" s="2"/>
      <c r="I26" s="2"/>
      <c r="J26" s="2" t="s">
        <v>31</v>
      </c>
      <c r="K26" s="71"/>
      <c r="L26" s="70"/>
      <c r="M26" s="70"/>
      <c r="N26" s="63" t="e">
        <f t="shared" si="2"/>
        <v>#DIV/0!</v>
      </c>
    </row>
    <row r="27" spans="1:17" ht="31.5" customHeight="1">
      <c r="A27" s="16" t="s">
        <v>210</v>
      </c>
      <c r="B27" s="6" t="s">
        <v>273</v>
      </c>
      <c r="C27" s="2" t="s">
        <v>12</v>
      </c>
      <c r="D27" s="2" t="s">
        <v>43</v>
      </c>
      <c r="E27" s="2" t="s">
        <v>45</v>
      </c>
      <c r="F27" s="2" t="s">
        <v>19</v>
      </c>
      <c r="G27" s="2" t="s">
        <v>0</v>
      </c>
      <c r="H27" s="2" t="s">
        <v>48</v>
      </c>
      <c r="I27" s="2" t="s">
        <v>1</v>
      </c>
      <c r="J27" s="2" t="s">
        <v>198</v>
      </c>
      <c r="K27" s="71">
        <v>62.5</v>
      </c>
      <c r="L27" s="70">
        <v>62.5</v>
      </c>
      <c r="M27" s="70">
        <v>62.5</v>
      </c>
      <c r="N27" s="63">
        <f t="shared" si="2"/>
        <v>100</v>
      </c>
    </row>
    <row r="28" spans="1:17" ht="34.5" hidden="1" customHeight="1">
      <c r="A28" s="8" t="s">
        <v>16</v>
      </c>
      <c r="B28" s="6" t="s">
        <v>273</v>
      </c>
      <c r="C28" s="2" t="s">
        <v>12</v>
      </c>
      <c r="D28" s="2" t="s">
        <v>43</v>
      </c>
      <c r="E28" s="2" t="s">
        <v>17</v>
      </c>
      <c r="F28" s="2" t="s">
        <v>1</v>
      </c>
      <c r="G28" s="2" t="s">
        <v>0</v>
      </c>
      <c r="H28" s="2" t="s">
        <v>2</v>
      </c>
      <c r="I28" s="2" t="s">
        <v>1</v>
      </c>
      <c r="J28" s="2" t="s">
        <v>13</v>
      </c>
      <c r="K28" s="71"/>
      <c r="L28" s="70">
        <f>L29</f>
        <v>0</v>
      </c>
      <c r="M28" s="70"/>
      <c r="N28" s="63" t="e">
        <f t="shared" si="2"/>
        <v>#DIV/0!</v>
      </c>
    </row>
    <row r="29" spans="1:17" ht="21" hidden="1" customHeight="1">
      <c r="A29" s="11" t="s">
        <v>52</v>
      </c>
      <c r="B29" s="6" t="s">
        <v>273</v>
      </c>
      <c r="C29" s="2" t="s">
        <v>12</v>
      </c>
      <c r="D29" s="2" t="s">
        <v>43</v>
      </c>
      <c r="E29" s="2" t="s">
        <v>17</v>
      </c>
      <c r="F29" s="2" t="s">
        <v>37</v>
      </c>
      <c r="G29" s="2" t="s">
        <v>0</v>
      </c>
      <c r="H29" s="2" t="s">
        <v>2</v>
      </c>
      <c r="I29" s="2" t="s">
        <v>1</v>
      </c>
      <c r="J29" s="2" t="s">
        <v>13</v>
      </c>
      <c r="K29" s="71"/>
      <c r="L29" s="70">
        <f>L30</f>
        <v>0</v>
      </c>
      <c r="M29" s="70"/>
      <c r="N29" s="63" t="e">
        <f t="shared" si="2"/>
        <v>#DIV/0!</v>
      </c>
    </row>
    <row r="30" spans="1:17" ht="35.25" hidden="1" customHeight="1">
      <c r="A30" s="11" t="s">
        <v>20</v>
      </c>
      <c r="B30" s="6" t="s">
        <v>273</v>
      </c>
      <c r="C30" s="2" t="s">
        <v>12</v>
      </c>
      <c r="D30" s="2" t="s">
        <v>43</v>
      </c>
      <c r="E30" s="2" t="s">
        <v>17</v>
      </c>
      <c r="F30" s="2" t="s">
        <v>37</v>
      </c>
      <c r="G30" s="2" t="s">
        <v>0</v>
      </c>
      <c r="H30" s="2" t="s">
        <v>21</v>
      </c>
      <c r="I30" s="2" t="s">
        <v>1</v>
      </c>
      <c r="J30" s="2" t="s">
        <v>13</v>
      </c>
      <c r="K30" s="71"/>
      <c r="L30" s="70">
        <f>L31</f>
        <v>0</v>
      </c>
      <c r="M30" s="70"/>
      <c r="N30" s="63" t="e">
        <f t="shared" si="2"/>
        <v>#DIV/0!</v>
      </c>
    </row>
    <row r="31" spans="1:17" ht="69.75" hidden="1" customHeight="1">
      <c r="A31" s="11" t="s">
        <v>22</v>
      </c>
      <c r="B31" s="6" t="s">
        <v>273</v>
      </c>
      <c r="C31" s="2" t="s">
        <v>12</v>
      </c>
      <c r="D31" s="2" t="s">
        <v>43</v>
      </c>
      <c r="E31" s="2" t="s">
        <v>17</v>
      </c>
      <c r="F31" s="2" t="s">
        <v>37</v>
      </c>
      <c r="G31" s="2" t="s">
        <v>0</v>
      </c>
      <c r="H31" s="2" t="s">
        <v>21</v>
      </c>
      <c r="I31" s="2" t="s">
        <v>1</v>
      </c>
      <c r="J31" s="2" t="s">
        <v>23</v>
      </c>
      <c r="K31" s="71"/>
      <c r="L31" s="70">
        <f>L32</f>
        <v>0</v>
      </c>
      <c r="M31" s="70"/>
      <c r="N31" s="63" t="e">
        <f t="shared" si="2"/>
        <v>#DIV/0!</v>
      </c>
      <c r="O31" s="13" t="s">
        <v>50</v>
      </c>
      <c r="P31" s="13" t="s">
        <v>53</v>
      </c>
      <c r="Q31" s="13" t="s">
        <v>23</v>
      </c>
    </row>
    <row r="32" spans="1:17" ht="33" hidden="1" customHeight="1">
      <c r="A32" s="16" t="s">
        <v>212</v>
      </c>
      <c r="B32" s="6" t="s">
        <v>273</v>
      </c>
      <c r="C32" s="2" t="s">
        <v>12</v>
      </c>
      <c r="D32" s="2" t="s">
        <v>43</v>
      </c>
      <c r="E32" s="2" t="s">
        <v>17</v>
      </c>
      <c r="F32" s="2" t="s">
        <v>37</v>
      </c>
      <c r="G32" s="2" t="s">
        <v>0</v>
      </c>
      <c r="H32" s="2" t="s">
        <v>21</v>
      </c>
      <c r="I32" s="2" t="s">
        <v>1</v>
      </c>
      <c r="J32" s="2" t="s">
        <v>213</v>
      </c>
      <c r="K32" s="71"/>
      <c r="L32" s="70"/>
      <c r="M32" s="70"/>
      <c r="N32" s="63" t="e">
        <f t="shared" si="2"/>
        <v>#DIV/0!</v>
      </c>
      <c r="O32" s="13"/>
      <c r="P32" s="13"/>
      <c r="Q32" s="13"/>
    </row>
    <row r="33" spans="1:17" ht="21.75" customHeight="1">
      <c r="A33" s="8" t="s">
        <v>54</v>
      </c>
      <c r="B33" s="6" t="s">
        <v>273</v>
      </c>
      <c r="C33" s="2" t="s">
        <v>12</v>
      </c>
      <c r="D33" s="2" t="s">
        <v>43</v>
      </c>
      <c r="E33" s="2" t="s">
        <v>55</v>
      </c>
      <c r="F33" s="2" t="s">
        <v>1</v>
      </c>
      <c r="G33" s="2" t="s">
        <v>0</v>
      </c>
      <c r="H33" s="2" t="s">
        <v>2</v>
      </c>
      <c r="I33" s="2" t="s">
        <v>1</v>
      </c>
      <c r="J33" s="2" t="s">
        <v>13</v>
      </c>
      <c r="K33" s="70">
        <f>K34+K41</f>
        <v>1277.9000000000001</v>
      </c>
      <c r="L33" s="70">
        <f>L34+L41</f>
        <v>1280.69793</v>
      </c>
      <c r="M33" s="70">
        <f>M34+M41</f>
        <v>1273.3814300000001</v>
      </c>
      <c r="N33" s="63">
        <f t="shared" si="2"/>
        <v>99.428709937869584</v>
      </c>
    </row>
    <row r="34" spans="1:17" ht="32.25" customHeight="1">
      <c r="A34" s="11" t="s">
        <v>20</v>
      </c>
      <c r="B34" s="6" t="s">
        <v>273</v>
      </c>
      <c r="C34" s="2" t="s">
        <v>12</v>
      </c>
      <c r="D34" s="2" t="s">
        <v>43</v>
      </c>
      <c r="E34" s="2" t="s">
        <v>55</v>
      </c>
      <c r="F34" s="2" t="s">
        <v>1</v>
      </c>
      <c r="G34" s="2" t="s">
        <v>0</v>
      </c>
      <c r="H34" s="2" t="s">
        <v>21</v>
      </c>
      <c r="I34" s="2" t="s">
        <v>1</v>
      </c>
      <c r="J34" s="2" t="s">
        <v>13</v>
      </c>
      <c r="K34" s="70">
        <f>K35+K37+K39</f>
        <v>1095.9000000000001</v>
      </c>
      <c r="L34" s="70">
        <f t="shared" ref="L34:M34" si="4">L35+L37+L39</f>
        <v>1098.69793</v>
      </c>
      <c r="M34" s="70">
        <f t="shared" si="4"/>
        <v>1091.3814300000001</v>
      </c>
      <c r="N34" s="63">
        <f t="shared" si="2"/>
        <v>99.334075381392594</v>
      </c>
    </row>
    <row r="35" spans="1:17" ht="63">
      <c r="A35" s="11" t="s">
        <v>22</v>
      </c>
      <c r="B35" s="6" t="s">
        <v>273</v>
      </c>
      <c r="C35" s="2" t="s">
        <v>12</v>
      </c>
      <c r="D35" s="2" t="s">
        <v>43</v>
      </c>
      <c r="E35" s="2" t="s">
        <v>55</v>
      </c>
      <c r="F35" s="2" t="s">
        <v>1</v>
      </c>
      <c r="G35" s="2" t="s">
        <v>0</v>
      </c>
      <c r="H35" s="2" t="s">
        <v>21</v>
      </c>
      <c r="I35" s="2" t="s">
        <v>1</v>
      </c>
      <c r="J35" s="2" t="s">
        <v>23</v>
      </c>
      <c r="K35" s="70">
        <f>K36</f>
        <v>851.4</v>
      </c>
      <c r="L35" s="70">
        <f>L36</f>
        <v>878.07434999999998</v>
      </c>
      <c r="M35" s="70">
        <f>M36</f>
        <v>878.07434999999998</v>
      </c>
      <c r="N35" s="63">
        <f t="shared" si="2"/>
        <v>100</v>
      </c>
      <c r="O35" s="13" t="s">
        <v>50</v>
      </c>
      <c r="P35" s="13" t="s">
        <v>56</v>
      </c>
      <c r="Q35" s="13" t="s">
        <v>23</v>
      </c>
    </row>
    <row r="36" spans="1:17" ht="30" customHeight="1">
      <c r="A36" s="16" t="s">
        <v>212</v>
      </c>
      <c r="B36" s="6" t="s">
        <v>273</v>
      </c>
      <c r="C36" s="2" t="s">
        <v>12</v>
      </c>
      <c r="D36" s="2" t="s">
        <v>43</v>
      </c>
      <c r="E36" s="2" t="s">
        <v>55</v>
      </c>
      <c r="F36" s="2" t="s">
        <v>1</v>
      </c>
      <c r="G36" s="2" t="s">
        <v>0</v>
      </c>
      <c r="H36" s="2" t="s">
        <v>21</v>
      </c>
      <c r="I36" s="2" t="s">
        <v>1</v>
      </c>
      <c r="J36" s="2" t="s">
        <v>213</v>
      </c>
      <c r="K36" s="71">
        <v>851.4</v>
      </c>
      <c r="L36" s="70">
        <v>878.07434999999998</v>
      </c>
      <c r="M36" s="70">
        <v>878.07434999999998</v>
      </c>
      <c r="N36" s="63">
        <f t="shared" si="2"/>
        <v>100</v>
      </c>
      <c r="O36" s="13"/>
      <c r="P36" s="13"/>
      <c r="Q36" s="13"/>
    </row>
    <row r="37" spans="1:17" ht="34.5" customHeight="1">
      <c r="A37" s="16" t="s">
        <v>30</v>
      </c>
      <c r="B37" s="6" t="s">
        <v>273</v>
      </c>
      <c r="C37" s="2" t="s">
        <v>12</v>
      </c>
      <c r="D37" s="2" t="s">
        <v>43</v>
      </c>
      <c r="E37" s="2" t="s">
        <v>55</v>
      </c>
      <c r="F37" s="2" t="s">
        <v>1</v>
      </c>
      <c r="G37" s="2" t="s">
        <v>0</v>
      </c>
      <c r="H37" s="2" t="s">
        <v>21</v>
      </c>
      <c r="I37" s="2" t="s">
        <v>1</v>
      </c>
      <c r="J37" s="2" t="s">
        <v>31</v>
      </c>
      <c r="K37" s="70">
        <f>K38</f>
        <v>229.5</v>
      </c>
      <c r="L37" s="70">
        <f>L38</f>
        <v>218.4</v>
      </c>
      <c r="M37" s="70">
        <f>M38</f>
        <v>211.08349999999999</v>
      </c>
      <c r="N37" s="63">
        <f t="shared" si="2"/>
        <v>96.649954212454205</v>
      </c>
      <c r="O37" s="13" t="s">
        <v>50</v>
      </c>
      <c r="P37" s="13" t="s">
        <v>56</v>
      </c>
      <c r="Q37" s="13" t="s">
        <v>31</v>
      </c>
    </row>
    <row r="38" spans="1:17" ht="34.5" customHeight="1">
      <c r="A38" s="16" t="s">
        <v>210</v>
      </c>
      <c r="B38" s="6" t="s">
        <v>273</v>
      </c>
      <c r="C38" s="2" t="s">
        <v>12</v>
      </c>
      <c r="D38" s="2" t="s">
        <v>43</v>
      </c>
      <c r="E38" s="2" t="s">
        <v>55</v>
      </c>
      <c r="F38" s="2" t="s">
        <v>1</v>
      </c>
      <c r="G38" s="2" t="s">
        <v>0</v>
      </c>
      <c r="H38" s="2" t="s">
        <v>21</v>
      </c>
      <c r="I38" s="2" t="s">
        <v>1</v>
      </c>
      <c r="J38" s="2" t="s">
        <v>198</v>
      </c>
      <c r="K38" s="71">
        <v>229.5</v>
      </c>
      <c r="L38" s="70">
        <v>218.4</v>
      </c>
      <c r="M38" s="70">
        <v>211.08349999999999</v>
      </c>
      <c r="N38" s="63">
        <f t="shared" si="2"/>
        <v>96.649954212454205</v>
      </c>
      <c r="O38" s="13"/>
      <c r="P38" s="13"/>
      <c r="Q38" s="13"/>
    </row>
    <row r="39" spans="1:17" ht="21.75" customHeight="1">
      <c r="A39" s="16" t="s">
        <v>78</v>
      </c>
      <c r="B39" s="6" t="s">
        <v>273</v>
      </c>
      <c r="C39" s="2" t="s">
        <v>12</v>
      </c>
      <c r="D39" s="2" t="s">
        <v>43</v>
      </c>
      <c r="E39" s="2" t="s">
        <v>55</v>
      </c>
      <c r="F39" s="2" t="s">
        <v>1</v>
      </c>
      <c r="G39" s="2" t="s">
        <v>0</v>
      </c>
      <c r="H39" s="2" t="s">
        <v>21</v>
      </c>
      <c r="I39" s="2" t="s">
        <v>1</v>
      </c>
      <c r="J39" s="2" t="s">
        <v>79</v>
      </c>
      <c r="K39" s="70">
        <f>K40</f>
        <v>15</v>
      </c>
      <c r="L39" s="70">
        <f>L40</f>
        <v>2.2235800000000001</v>
      </c>
      <c r="M39" s="70">
        <f>M40</f>
        <v>2.2235800000000001</v>
      </c>
      <c r="N39" s="63">
        <f t="shared" si="2"/>
        <v>100</v>
      </c>
      <c r="O39" s="13" t="s">
        <v>50</v>
      </c>
      <c r="P39" s="13" t="s">
        <v>56</v>
      </c>
      <c r="Q39" s="13" t="s">
        <v>31</v>
      </c>
    </row>
    <row r="40" spans="1:17" ht="21" customHeight="1">
      <c r="A40" s="16" t="s">
        <v>253</v>
      </c>
      <c r="B40" s="6" t="s">
        <v>273</v>
      </c>
      <c r="C40" s="2" t="s">
        <v>12</v>
      </c>
      <c r="D40" s="2" t="s">
        <v>43</v>
      </c>
      <c r="E40" s="2" t="s">
        <v>55</v>
      </c>
      <c r="F40" s="2" t="s">
        <v>1</v>
      </c>
      <c r="G40" s="2" t="s">
        <v>0</v>
      </c>
      <c r="H40" s="2" t="s">
        <v>21</v>
      </c>
      <c r="I40" s="2" t="s">
        <v>1</v>
      </c>
      <c r="J40" s="2" t="s">
        <v>252</v>
      </c>
      <c r="K40" s="71">
        <v>15</v>
      </c>
      <c r="L40" s="70">
        <v>2.2235800000000001</v>
      </c>
      <c r="M40" s="70">
        <v>2.2235800000000001</v>
      </c>
      <c r="N40" s="63">
        <f t="shared" si="2"/>
        <v>100</v>
      </c>
      <c r="O40" s="13"/>
      <c r="P40" s="13"/>
      <c r="Q40" s="13"/>
    </row>
    <row r="41" spans="1:17" ht="24.75" customHeight="1">
      <c r="A41" s="16" t="s">
        <v>215</v>
      </c>
      <c r="B41" s="6" t="s">
        <v>273</v>
      </c>
      <c r="C41" s="2" t="s">
        <v>12</v>
      </c>
      <c r="D41" s="2" t="s">
        <v>43</v>
      </c>
      <c r="E41" s="2" t="s">
        <v>55</v>
      </c>
      <c r="F41" s="2" t="s">
        <v>1</v>
      </c>
      <c r="G41" s="2" t="s">
        <v>0</v>
      </c>
      <c r="H41" s="2" t="s">
        <v>57</v>
      </c>
      <c r="I41" s="2" t="s">
        <v>1</v>
      </c>
      <c r="J41" s="2" t="s">
        <v>13</v>
      </c>
      <c r="K41" s="70">
        <f t="shared" ref="K41:M42" si="5">K42</f>
        <v>182</v>
      </c>
      <c r="L41" s="70">
        <f t="shared" si="5"/>
        <v>182</v>
      </c>
      <c r="M41" s="70">
        <f t="shared" si="5"/>
        <v>182</v>
      </c>
      <c r="N41" s="63">
        <f t="shared" si="2"/>
        <v>100</v>
      </c>
      <c r="O41" s="13"/>
      <c r="P41" s="13"/>
      <c r="Q41" s="13"/>
    </row>
    <row r="42" spans="1:17" ht="20.25" customHeight="1">
      <c r="A42" s="16" t="s">
        <v>49</v>
      </c>
      <c r="B42" s="6" t="s">
        <v>273</v>
      </c>
      <c r="C42" s="2" t="s">
        <v>12</v>
      </c>
      <c r="D42" s="2" t="s">
        <v>43</v>
      </c>
      <c r="E42" s="2" t="s">
        <v>55</v>
      </c>
      <c r="F42" s="2" t="s">
        <v>1</v>
      </c>
      <c r="G42" s="2" t="s">
        <v>0</v>
      </c>
      <c r="H42" s="2" t="s">
        <v>58</v>
      </c>
      <c r="I42" s="2" t="s">
        <v>1</v>
      </c>
      <c r="J42" s="2" t="s">
        <v>59</v>
      </c>
      <c r="K42" s="70">
        <f t="shared" si="5"/>
        <v>182</v>
      </c>
      <c r="L42" s="70">
        <f t="shared" si="5"/>
        <v>182</v>
      </c>
      <c r="M42" s="70">
        <f t="shared" si="5"/>
        <v>182</v>
      </c>
      <c r="N42" s="63">
        <f t="shared" si="2"/>
        <v>100</v>
      </c>
      <c r="O42" s="13" t="s">
        <v>50</v>
      </c>
      <c r="P42" s="13" t="s">
        <v>60</v>
      </c>
      <c r="Q42" s="13" t="s">
        <v>59</v>
      </c>
    </row>
    <row r="43" spans="1:17" ht="20.25" customHeight="1">
      <c r="A43" s="16" t="s">
        <v>216</v>
      </c>
      <c r="B43" s="6" t="s">
        <v>273</v>
      </c>
      <c r="C43" s="2" t="s">
        <v>12</v>
      </c>
      <c r="D43" s="2" t="s">
        <v>43</v>
      </c>
      <c r="E43" s="2" t="s">
        <v>55</v>
      </c>
      <c r="F43" s="2" t="s">
        <v>1</v>
      </c>
      <c r="G43" s="2" t="s">
        <v>0</v>
      </c>
      <c r="H43" s="2" t="s">
        <v>58</v>
      </c>
      <c r="I43" s="2" t="s">
        <v>1</v>
      </c>
      <c r="J43" s="2" t="s">
        <v>217</v>
      </c>
      <c r="K43" s="71">
        <v>182</v>
      </c>
      <c r="L43" s="70">
        <v>182</v>
      </c>
      <c r="M43" s="70">
        <v>182</v>
      </c>
      <c r="N43" s="63">
        <f t="shared" si="2"/>
        <v>100</v>
      </c>
      <c r="O43" s="13"/>
      <c r="P43" s="13"/>
      <c r="Q43" s="13"/>
    </row>
    <row r="44" spans="1:17" ht="53.25" customHeight="1">
      <c r="A44" s="5" t="s">
        <v>61</v>
      </c>
      <c r="B44" s="6" t="s">
        <v>273</v>
      </c>
      <c r="C44" s="7" t="s">
        <v>12</v>
      </c>
      <c r="D44" s="7" t="s">
        <v>62</v>
      </c>
      <c r="E44" s="7" t="s">
        <v>0</v>
      </c>
      <c r="F44" s="7" t="s">
        <v>1</v>
      </c>
      <c r="G44" s="7" t="s">
        <v>0</v>
      </c>
      <c r="H44" s="7" t="s">
        <v>2</v>
      </c>
      <c r="I44" s="7" t="s">
        <v>1</v>
      </c>
      <c r="J44" s="7" t="s">
        <v>13</v>
      </c>
      <c r="K44" s="69">
        <f>K45</f>
        <v>25.2</v>
      </c>
      <c r="L44" s="69">
        <f>L45</f>
        <v>25.2</v>
      </c>
      <c r="M44" s="69">
        <f>M45</f>
        <v>25.2</v>
      </c>
      <c r="N44" s="62">
        <f t="shared" si="2"/>
        <v>100</v>
      </c>
    </row>
    <row r="45" spans="1:17" ht="19.5" customHeight="1">
      <c r="A45" s="8" t="s">
        <v>63</v>
      </c>
      <c r="B45" s="6" t="s">
        <v>273</v>
      </c>
      <c r="C45" s="2" t="s">
        <v>12</v>
      </c>
      <c r="D45" s="2" t="s">
        <v>62</v>
      </c>
      <c r="E45" s="2" t="s">
        <v>64</v>
      </c>
      <c r="F45" s="2" t="s">
        <v>1</v>
      </c>
      <c r="G45" s="2" t="s">
        <v>0</v>
      </c>
      <c r="H45" s="2" t="s">
        <v>2</v>
      </c>
      <c r="I45" s="2" t="s">
        <v>1</v>
      </c>
      <c r="J45" s="2" t="s">
        <v>13</v>
      </c>
      <c r="K45" s="70">
        <f>K46+K50</f>
        <v>25.2</v>
      </c>
      <c r="L45" s="70">
        <f>L46+L50</f>
        <v>25.2</v>
      </c>
      <c r="M45" s="70">
        <f>M46+M50</f>
        <v>25.2</v>
      </c>
      <c r="N45" s="63">
        <f t="shared" si="2"/>
        <v>100</v>
      </c>
    </row>
    <row r="46" spans="1:17" ht="25.5" hidden="1" customHeight="1">
      <c r="A46" s="14" t="s">
        <v>65</v>
      </c>
      <c r="B46" s="6" t="s">
        <v>273</v>
      </c>
      <c r="C46" s="2" t="s">
        <v>12</v>
      </c>
      <c r="D46" s="2" t="s">
        <v>62</v>
      </c>
      <c r="E46" s="2" t="s">
        <v>64</v>
      </c>
      <c r="F46" s="2" t="s">
        <v>19</v>
      </c>
      <c r="G46" s="2" t="s">
        <v>0</v>
      </c>
      <c r="H46" s="2" t="s">
        <v>2</v>
      </c>
      <c r="I46" s="2" t="s">
        <v>1</v>
      </c>
      <c r="J46" s="2" t="s">
        <v>13</v>
      </c>
      <c r="K46" s="71"/>
      <c r="L46" s="70">
        <f>L47</f>
        <v>0</v>
      </c>
      <c r="M46" s="70"/>
      <c r="N46" s="63" t="e">
        <f t="shared" si="2"/>
        <v>#DIV/0!</v>
      </c>
    </row>
    <row r="47" spans="1:17" ht="36" hidden="1" customHeight="1">
      <c r="A47" s="11" t="s">
        <v>20</v>
      </c>
      <c r="B47" s="6" t="s">
        <v>273</v>
      </c>
      <c r="C47" s="2" t="s">
        <v>12</v>
      </c>
      <c r="D47" s="2" t="s">
        <v>62</v>
      </c>
      <c r="E47" s="2" t="s">
        <v>64</v>
      </c>
      <c r="F47" s="2" t="s">
        <v>19</v>
      </c>
      <c r="G47" s="2" t="s">
        <v>0</v>
      </c>
      <c r="H47" s="2" t="s">
        <v>21</v>
      </c>
      <c r="I47" s="2" t="s">
        <v>1</v>
      </c>
      <c r="J47" s="2" t="s">
        <v>13</v>
      </c>
      <c r="K47" s="71"/>
      <c r="L47" s="70">
        <f>L48</f>
        <v>0</v>
      </c>
      <c r="M47" s="70"/>
      <c r="N47" s="63" t="e">
        <f t="shared" si="2"/>
        <v>#DIV/0!</v>
      </c>
    </row>
    <row r="48" spans="1:17" ht="63" hidden="1">
      <c r="A48" s="11" t="s">
        <v>22</v>
      </c>
      <c r="B48" s="6" t="s">
        <v>273</v>
      </c>
      <c r="C48" s="2" t="s">
        <v>12</v>
      </c>
      <c r="D48" s="2" t="s">
        <v>62</v>
      </c>
      <c r="E48" s="2" t="s">
        <v>64</v>
      </c>
      <c r="F48" s="2" t="s">
        <v>19</v>
      </c>
      <c r="G48" s="2" t="s">
        <v>0</v>
      </c>
      <c r="H48" s="2" t="s">
        <v>21</v>
      </c>
      <c r="I48" s="2" t="s">
        <v>1</v>
      </c>
      <c r="J48" s="2" t="s">
        <v>23</v>
      </c>
      <c r="K48" s="71"/>
      <c r="L48" s="70">
        <f>L49</f>
        <v>0</v>
      </c>
      <c r="M48" s="70"/>
      <c r="N48" s="63" t="e">
        <f t="shared" si="2"/>
        <v>#DIV/0!</v>
      </c>
      <c r="O48" s="13" t="s">
        <v>66</v>
      </c>
      <c r="P48" s="13" t="s">
        <v>67</v>
      </c>
      <c r="Q48" s="13" t="s">
        <v>23</v>
      </c>
    </row>
    <row r="49" spans="1:17" ht="32.25" hidden="1" customHeight="1">
      <c r="A49" s="16" t="s">
        <v>212</v>
      </c>
      <c r="B49" s="6" t="s">
        <v>273</v>
      </c>
      <c r="C49" s="2" t="s">
        <v>12</v>
      </c>
      <c r="D49" s="2" t="s">
        <v>62</v>
      </c>
      <c r="E49" s="2" t="s">
        <v>64</v>
      </c>
      <c r="F49" s="2" t="s">
        <v>19</v>
      </c>
      <c r="G49" s="2" t="s">
        <v>0</v>
      </c>
      <c r="H49" s="2" t="s">
        <v>21</v>
      </c>
      <c r="I49" s="2" t="s">
        <v>1</v>
      </c>
      <c r="J49" s="2" t="s">
        <v>213</v>
      </c>
      <c r="K49" s="71"/>
      <c r="L49" s="70"/>
      <c r="M49" s="70"/>
      <c r="N49" s="63" t="e">
        <f t="shared" si="2"/>
        <v>#DIV/0!</v>
      </c>
      <c r="O49" s="13"/>
      <c r="P49" s="13"/>
      <c r="Q49" s="13"/>
    </row>
    <row r="50" spans="1:17">
      <c r="A50" s="16" t="s">
        <v>68</v>
      </c>
      <c r="B50" s="6" t="s">
        <v>273</v>
      </c>
      <c r="C50" s="2" t="s">
        <v>12</v>
      </c>
      <c r="D50" s="2" t="s">
        <v>62</v>
      </c>
      <c r="E50" s="2" t="s">
        <v>64</v>
      </c>
      <c r="F50" s="2" t="s">
        <v>39</v>
      </c>
      <c r="G50" s="2" t="s">
        <v>0</v>
      </c>
      <c r="H50" s="2" t="s">
        <v>2</v>
      </c>
      <c r="I50" s="2" t="s">
        <v>1</v>
      </c>
      <c r="J50" s="2" t="s">
        <v>13</v>
      </c>
      <c r="K50" s="70">
        <f t="shared" ref="K50:M52" si="6">K51</f>
        <v>25.2</v>
      </c>
      <c r="L50" s="70">
        <f t="shared" si="6"/>
        <v>25.2</v>
      </c>
      <c r="M50" s="70">
        <f t="shared" si="6"/>
        <v>25.2</v>
      </c>
      <c r="N50" s="63">
        <f t="shared" si="2"/>
        <v>100</v>
      </c>
      <c r="O50" s="13"/>
      <c r="P50" s="13"/>
      <c r="Q50" s="13"/>
    </row>
    <row r="51" spans="1:17" ht="31.5">
      <c r="A51" s="16" t="s">
        <v>193</v>
      </c>
      <c r="B51" s="6" t="s">
        <v>273</v>
      </c>
      <c r="C51" s="2" t="s">
        <v>12</v>
      </c>
      <c r="D51" s="2" t="s">
        <v>62</v>
      </c>
      <c r="E51" s="2" t="s">
        <v>64</v>
      </c>
      <c r="F51" s="2" t="s">
        <v>39</v>
      </c>
      <c r="G51" s="2" t="s">
        <v>0</v>
      </c>
      <c r="H51" s="2" t="s">
        <v>58</v>
      </c>
      <c r="I51" s="2" t="s">
        <v>1</v>
      </c>
      <c r="J51" s="2" t="s">
        <v>13</v>
      </c>
      <c r="K51" s="70">
        <f t="shared" si="6"/>
        <v>25.2</v>
      </c>
      <c r="L51" s="70">
        <f t="shared" si="6"/>
        <v>25.2</v>
      </c>
      <c r="M51" s="70">
        <f t="shared" si="6"/>
        <v>25.2</v>
      </c>
      <c r="N51" s="63">
        <f t="shared" si="2"/>
        <v>100</v>
      </c>
      <c r="O51" s="13"/>
      <c r="P51" s="13"/>
      <c r="Q51" s="13"/>
    </row>
    <row r="52" spans="1:17">
      <c r="A52" s="16" t="s">
        <v>49</v>
      </c>
      <c r="B52" s="6" t="s">
        <v>273</v>
      </c>
      <c r="C52" s="2" t="s">
        <v>12</v>
      </c>
      <c r="D52" s="2" t="s">
        <v>62</v>
      </c>
      <c r="E52" s="2" t="s">
        <v>64</v>
      </c>
      <c r="F52" s="2" t="s">
        <v>39</v>
      </c>
      <c r="G52" s="2" t="s">
        <v>0</v>
      </c>
      <c r="H52" s="2" t="s">
        <v>58</v>
      </c>
      <c r="I52" s="2" t="s">
        <v>1</v>
      </c>
      <c r="J52" s="2" t="s">
        <v>59</v>
      </c>
      <c r="K52" s="70">
        <f t="shared" si="6"/>
        <v>25.2</v>
      </c>
      <c r="L52" s="70">
        <f t="shared" si="6"/>
        <v>25.2</v>
      </c>
      <c r="M52" s="70">
        <f t="shared" si="6"/>
        <v>25.2</v>
      </c>
      <c r="N52" s="63">
        <f t="shared" si="2"/>
        <v>100</v>
      </c>
      <c r="O52" s="13" t="s">
        <v>66</v>
      </c>
      <c r="P52" s="13" t="s">
        <v>69</v>
      </c>
      <c r="Q52" s="13" t="s">
        <v>59</v>
      </c>
    </row>
    <row r="53" spans="1:17" ht="18.75" customHeight="1">
      <c r="A53" s="16" t="s">
        <v>216</v>
      </c>
      <c r="B53" s="6" t="s">
        <v>273</v>
      </c>
      <c r="C53" s="2" t="s">
        <v>12</v>
      </c>
      <c r="D53" s="2" t="s">
        <v>62</v>
      </c>
      <c r="E53" s="2" t="s">
        <v>64</v>
      </c>
      <c r="F53" s="2" t="s">
        <v>39</v>
      </c>
      <c r="G53" s="2" t="s">
        <v>0</v>
      </c>
      <c r="H53" s="2" t="s">
        <v>58</v>
      </c>
      <c r="I53" s="2" t="s">
        <v>1</v>
      </c>
      <c r="J53" s="2" t="s">
        <v>217</v>
      </c>
      <c r="K53" s="71">
        <v>25.2</v>
      </c>
      <c r="L53" s="70">
        <v>25.2</v>
      </c>
      <c r="M53" s="70">
        <v>25.2</v>
      </c>
      <c r="N53" s="63">
        <f t="shared" si="2"/>
        <v>100</v>
      </c>
      <c r="O53" s="13"/>
      <c r="P53" s="13"/>
      <c r="Q53" s="13"/>
    </row>
    <row r="54" spans="1:17" ht="21.75" hidden="1" customHeight="1">
      <c r="A54" s="5" t="s">
        <v>70</v>
      </c>
      <c r="B54" s="6" t="s">
        <v>273</v>
      </c>
      <c r="C54" s="7" t="s">
        <v>12</v>
      </c>
      <c r="D54" s="7" t="s">
        <v>71</v>
      </c>
      <c r="E54" s="7" t="s">
        <v>0</v>
      </c>
      <c r="F54" s="7" t="s">
        <v>1</v>
      </c>
      <c r="G54" s="7" t="s">
        <v>0</v>
      </c>
      <c r="H54" s="7" t="s">
        <v>2</v>
      </c>
      <c r="I54" s="7" t="s">
        <v>1</v>
      </c>
      <c r="J54" s="7" t="s">
        <v>13</v>
      </c>
      <c r="K54" s="72"/>
      <c r="L54" s="69">
        <f>L55</f>
        <v>0</v>
      </c>
      <c r="M54" s="69"/>
      <c r="N54" s="63" t="e">
        <f t="shared" si="2"/>
        <v>#DIV/0!</v>
      </c>
      <c r="O54" s="1"/>
    </row>
    <row r="55" spans="1:17" ht="18.75" hidden="1" customHeight="1">
      <c r="A55" s="8" t="s">
        <v>72</v>
      </c>
      <c r="B55" s="6" t="s">
        <v>273</v>
      </c>
      <c r="C55" s="2" t="s">
        <v>12</v>
      </c>
      <c r="D55" s="2" t="s">
        <v>71</v>
      </c>
      <c r="E55" s="2" t="s">
        <v>73</v>
      </c>
      <c r="F55" s="2" t="s">
        <v>1</v>
      </c>
      <c r="G55" s="2" t="s">
        <v>0</v>
      </c>
      <c r="H55" s="2" t="s">
        <v>2</v>
      </c>
      <c r="I55" s="2" t="s">
        <v>1</v>
      </c>
      <c r="J55" s="2" t="s">
        <v>13</v>
      </c>
      <c r="K55" s="71"/>
      <c r="L55" s="70">
        <f>L62+L66</f>
        <v>0</v>
      </c>
      <c r="M55" s="70"/>
      <c r="N55" s="63" t="e">
        <f t="shared" si="2"/>
        <v>#DIV/0!</v>
      </c>
      <c r="O55" s="1"/>
    </row>
    <row r="56" spans="1:17" ht="29.25" hidden="1" customHeight="1">
      <c r="A56" s="14" t="s">
        <v>74</v>
      </c>
      <c r="B56" s="6" t="s">
        <v>273</v>
      </c>
      <c r="C56" s="2" t="s">
        <v>12</v>
      </c>
      <c r="D56" s="2" t="s">
        <v>71</v>
      </c>
      <c r="E56" s="2"/>
      <c r="F56" s="2"/>
      <c r="G56" s="2"/>
      <c r="H56" s="2"/>
      <c r="I56" s="2"/>
      <c r="J56" s="2" t="s">
        <v>13</v>
      </c>
      <c r="K56" s="71"/>
      <c r="L56" s="70"/>
      <c r="M56" s="70"/>
      <c r="N56" s="63" t="e">
        <f t="shared" si="2"/>
        <v>#DIV/0!</v>
      </c>
      <c r="O56" s="1"/>
    </row>
    <row r="57" spans="1:17" hidden="1">
      <c r="A57" s="15" t="s">
        <v>75</v>
      </c>
      <c r="B57" s="6" t="s">
        <v>273</v>
      </c>
      <c r="C57" s="2" t="s">
        <v>12</v>
      </c>
      <c r="D57" s="2" t="s">
        <v>71</v>
      </c>
      <c r="E57" s="2"/>
      <c r="F57" s="2"/>
      <c r="G57" s="2"/>
      <c r="H57" s="2"/>
      <c r="I57" s="2"/>
      <c r="J57" s="2" t="s">
        <v>13</v>
      </c>
      <c r="K57" s="71"/>
      <c r="L57" s="70"/>
      <c r="M57" s="70"/>
      <c r="N57" s="63" t="e">
        <f t="shared" si="2"/>
        <v>#DIV/0!</v>
      </c>
      <c r="O57" s="1"/>
    </row>
    <row r="58" spans="1:17" ht="32.25" hidden="1" customHeight="1">
      <c r="A58" s="16" t="s">
        <v>30</v>
      </c>
      <c r="B58" s="6" t="s">
        <v>273</v>
      </c>
      <c r="C58" s="2" t="s">
        <v>12</v>
      </c>
      <c r="D58" s="2" t="s">
        <v>71</v>
      </c>
      <c r="E58" s="2"/>
      <c r="F58" s="2"/>
      <c r="G58" s="2"/>
      <c r="H58" s="2"/>
      <c r="I58" s="2"/>
      <c r="J58" s="2" t="s">
        <v>31</v>
      </c>
      <c r="K58" s="71"/>
      <c r="L58" s="70"/>
      <c r="M58" s="70"/>
      <c r="N58" s="63" t="e">
        <f t="shared" si="2"/>
        <v>#DIV/0!</v>
      </c>
      <c r="O58" s="1"/>
    </row>
    <row r="59" spans="1:17" ht="23.25" hidden="1" customHeight="1">
      <c r="A59" s="14" t="s">
        <v>76</v>
      </c>
      <c r="B59" s="6" t="s">
        <v>273</v>
      </c>
      <c r="C59" s="2" t="s">
        <v>12</v>
      </c>
      <c r="D59" s="2" t="s">
        <v>71</v>
      </c>
      <c r="E59" s="2"/>
      <c r="F59" s="2"/>
      <c r="G59" s="2"/>
      <c r="H59" s="2"/>
      <c r="I59" s="2"/>
      <c r="J59" s="2" t="s">
        <v>13</v>
      </c>
      <c r="K59" s="71"/>
      <c r="L59" s="70"/>
      <c r="M59" s="70"/>
      <c r="N59" s="63" t="e">
        <f t="shared" si="2"/>
        <v>#DIV/0!</v>
      </c>
      <c r="O59" s="1"/>
    </row>
    <row r="60" spans="1:17" ht="33" hidden="1" customHeight="1">
      <c r="A60" s="14" t="s">
        <v>77</v>
      </c>
      <c r="B60" s="6" t="s">
        <v>273</v>
      </c>
      <c r="C60" s="2" t="s">
        <v>12</v>
      </c>
      <c r="D60" s="2" t="s">
        <v>71</v>
      </c>
      <c r="E60" s="2"/>
      <c r="F60" s="2"/>
      <c r="G60" s="2"/>
      <c r="H60" s="2"/>
      <c r="I60" s="2"/>
      <c r="J60" s="2" t="s">
        <v>13</v>
      </c>
      <c r="K60" s="71"/>
      <c r="L60" s="70"/>
      <c r="M60" s="70"/>
      <c r="N60" s="63" t="e">
        <f t="shared" si="2"/>
        <v>#DIV/0!</v>
      </c>
      <c r="O60" s="1"/>
    </row>
    <row r="61" spans="1:17" ht="36" hidden="1" customHeight="1">
      <c r="A61" s="16" t="s">
        <v>30</v>
      </c>
      <c r="B61" s="6" t="s">
        <v>273</v>
      </c>
      <c r="C61" s="2" t="s">
        <v>12</v>
      </c>
      <c r="D61" s="2" t="s">
        <v>71</v>
      </c>
      <c r="E61" s="2"/>
      <c r="F61" s="2"/>
      <c r="G61" s="2"/>
      <c r="H61" s="2"/>
      <c r="I61" s="2"/>
      <c r="J61" s="2" t="s">
        <v>31</v>
      </c>
      <c r="K61" s="71"/>
      <c r="L61" s="70"/>
      <c r="M61" s="70"/>
      <c r="N61" s="63" t="e">
        <f t="shared" si="2"/>
        <v>#DIV/0!</v>
      </c>
      <c r="O61" s="1"/>
    </row>
    <row r="62" spans="1:17" ht="24.75" hidden="1" customHeight="1">
      <c r="A62" s="14" t="s">
        <v>74</v>
      </c>
      <c r="B62" s="6" t="s">
        <v>273</v>
      </c>
      <c r="C62" s="2" t="s">
        <v>12</v>
      </c>
      <c r="D62" s="2" t="s">
        <v>71</v>
      </c>
      <c r="E62" s="2" t="s">
        <v>73</v>
      </c>
      <c r="F62" s="2" t="s">
        <v>19</v>
      </c>
      <c r="G62" s="2" t="s">
        <v>0</v>
      </c>
      <c r="H62" s="2" t="s">
        <v>2</v>
      </c>
      <c r="I62" s="2" t="s">
        <v>1</v>
      </c>
      <c r="J62" s="2" t="s">
        <v>13</v>
      </c>
      <c r="K62" s="71"/>
      <c r="L62" s="70">
        <f>L63</f>
        <v>0</v>
      </c>
      <c r="M62" s="70"/>
      <c r="N62" s="63" t="e">
        <f t="shared" si="2"/>
        <v>#DIV/0!</v>
      </c>
      <c r="O62" s="1"/>
    </row>
    <row r="63" spans="1:17" ht="23.25" hidden="1" customHeight="1">
      <c r="A63" s="14" t="s">
        <v>75</v>
      </c>
      <c r="B63" s="6" t="s">
        <v>273</v>
      </c>
      <c r="C63" s="2" t="s">
        <v>12</v>
      </c>
      <c r="D63" s="2" t="s">
        <v>71</v>
      </c>
      <c r="E63" s="2" t="s">
        <v>73</v>
      </c>
      <c r="F63" s="2" t="s">
        <v>19</v>
      </c>
      <c r="G63" s="2" t="s">
        <v>0</v>
      </c>
      <c r="H63" s="2" t="s">
        <v>232</v>
      </c>
      <c r="I63" s="2" t="s">
        <v>1</v>
      </c>
      <c r="J63" s="2" t="s">
        <v>13</v>
      </c>
      <c r="K63" s="71"/>
      <c r="L63" s="70">
        <f>L64</f>
        <v>0</v>
      </c>
      <c r="M63" s="70"/>
      <c r="N63" s="63" t="e">
        <f t="shared" si="2"/>
        <v>#DIV/0!</v>
      </c>
      <c r="O63" s="1"/>
    </row>
    <row r="64" spans="1:17" ht="28.5" hidden="1" customHeight="1">
      <c r="A64" s="16" t="s">
        <v>30</v>
      </c>
      <c r="B64" s="6" t="s">
        <v>273</v>
      </c>
      <c r="C64" s="2" t="s">
        <v>12</v>
      </c>
      <c r="D64" s="2" t="s">
        <v>71</v>
      </c>
      <c r="E64" s="2" t="s">
        <v>73</v>
      </c>
      <c r="F64" s="2" t="s">
        <v>19</v>
      </c>
      <c r="G64" s="2" t="s">
        <v>0</v>
      </c>
      <c r="H64" s="2" t="s">
        <v>232</v>
      </c>
      <c r="I64" s="2" t="s">
        <v>1</v>
      </c>
      <c r="J64" s="2" t="s">
        <v>31</v>
      </c>
      <c r="K64" s="71"/>
      <c r="L64" s="70">
        <f>L65</f>
        <v>0</v>
      </c>
      <c r="M64" s="70"/>
      <c r="N64" s="63" t="e">
        <f t="shared" si="2"/>
        <v>#DIV/0!</v>
      </c>
      <c r="O64" s="1"/>
    </row>
    <row r="65" spans="1:17" ht="30.75" hidden="1" customHeight="1">
      <c r="A65" s="16" t="s">
        <v>210</v>
      </c>
      <c r="B65" s="6" t="s">
        <v>273</v>
      </c>
      <c r="C65" s="2" t="s">
        <v>12</v>
      </c>
      <c r="D65" s="2" t="s">
        <v>71</v>
      </c>
      <c r="E65" s="2" t="s">
        <v>73</v>
      </c>
      <c r="F65" s="2" t="s">
        <v>19</v>
      </c>
      <c r="G65" s="2" t="s">
        <v>0</v>
      </c>
      <c r="H65" s="2" t="s">
        <v>232</v>
      </c>
      <c r="I65" s="2" t="s">
        <v>1</v>
      </c>
      <c r="J65" s="2" t="s">
        <v>198</v>
      </c>
      <c r="K65" s="71"/>
      <c r="L65" s="70"/>
      <c r="M65" s="70"/>
      <c r="N65" s="63" t="e">
        <f t="shared" si="2"/>
        <v>#DIV/0!</v>
      </c>
      <c r="O65" s="1"/>
    </row>
    <row r="66" spans="1:17" ht="23.25" hidden="1" customHeight="1">
      <c r="A66" s="14" t="s">
        <v>76</v>
      </c>
      <c r="B66" s="6" t="s">
        <v>273</v>
      </c>
      <c r="C66" s="2" t="s">
        <v>12</v>
      </c>
      <c r="D66" s="2" t="s">
        <v>71</v>
      </c>
      <c r="E66" s="2" t="s">
        <v>73</v>
      </c>
      <c r="F66" s="2" t="s">
        <v>37</v>
      </c>
      <c r="G66" s="2" t="s">
        <v>0</v>
      </c>
      <c r="H66" s="2" t="s">
        <v>234</v>
      </c>
      <c r="I66" s="2" t="s">
        <v>1</v>
      </c>
      <c r="J66" s="2" t="s">
        <v>13</v>
      </c>
      <c r="K66" s="71"/>
      <c r="L66" s="70">
        <f>L67</f>
        <v>0</v>
      </c>
      <c r="M66" s="70"/>
      <c r="N66" s="63" t="e">
        <f t="shared" si="2"/>
        <v>#DIV/0!</v>
      </c>
      <c r="O66" s="1"/>
    </row>
    <row r="67" spans="1:17" ht="23.25" hidden="1" customHeight="1">
      <c r="A67" s="14" t="s">
        <v>233</v>
      </c>
      <c r="B67" s="6" t="s">
        <v>273</v>
      </c>
      <c r="C67" s="2" t="s">
        <v>12</v>
      </c>
      <c r="D67" s="2" t="s">
        <v>71</v>
      </c>
      <c r="E67" s="2" t="s">
        <v>73</v>
      </c>
      <c r="F67" s="2" t="s">
        <v>37</v>
      </c>
      <c r="G67" s="2" t="s">
        <v>0</v>
      </c>
      <c r="H67" s="2" t="s">
        <v>234</v>
      </c>
      <c r="I67" s="2" t="s">
        <v>1</v>
      </c>
      <c r="J67" s="2" t="s">
        <v>13</v>
      </c>
      <c r="K67" s="71"/>
      <c r="L67" s="70">
        <f>L68</f>
        <v>0</v>
      </c>
      <c r="M67" s="70"/>
      <c r="N67" s="63" t="e">
        <f t="shared" si="2"/>
        <v>#DIV/0!</v>
      </c>
      <c r="O67" s="1"/>
    </row>
    <row r="68" spans="1:17" ht="30.75" hidden="1" customHeight="1">
      <c r="A68" s="16" t="s">
        <v>30</v>
      </c>
      <c r="B68" s="6" t="s">
        <v>273</v>
      </c>
      <c r="C68" s="2" t="s">
        <v>12</v>
      </c>
      <c r="D68" s="2" t="s">
        <v>71</v>
      </c>
      <c r="E68" s="2" t="s">
        <v>73</v>
      </c>
      <c r="F68" s="2" t="s">
        <v>37</v>
      </c>
      <c r="G68" s="2" t="s">
        <v>0</v>
      </c>
      <c r="H68" s="2" t="s">
        <v>234</v>
      </c>
      <c r="I68" s="2" t="s">
        <v>1</v>
      </c>
      <c r="J68" s="2" t="s">
        <v>31</v>
      </c>
      <c r="K68" s="71"/>
      <c r="L68" s="70">
        <f>L69</f>
        <v>0</v>
      </c>
      <c r="M68" s="70"/>
      <c r="N68" s="63" t="e">
        <f t="shared" si="2"/>
        <v>#DIV/0!</v>
      </c>
      <c r="O68" s="22" t="s">
        <v>80</v>
      </c>
      <c r="P68" s="22" t="s">
        <v>81</v>
      </c>
      <c r="Q68" s="13" t="s">
        <v>31</v>
      </c>
    </row>
    <row r="69" spans="1:17" ht="33.75" hidden="1" customHeight="1">
      <c r="A69" s="16" t="s">
        <v>210</v>
      </c>
      <c r="B69" s="6" t="s">
        <v>273</v>
      </c>
      <c r="C69" s="2" t="s">
        <v>12</v>
      </c>
      <c r="D69" s="2" t="s">
        <v>71</v>
      </c>
      <c r="E69" s="2" t="s">
        <v>73</v>
      </c>
      <c r="F69" s="2" t="s">
        <v>37</v>
      </c>
      <c r="G69" s="2" t="s">
        <v>0</v>
      </c>
      <c r="H69" s="2" t="s">
        <v>234</v>
      </c>
      <c r="I69" s="2" t="s">
        <v>1</v>
      </c>
      <c r="J69" s="2" t="s">
        <v>198</v>
      </c>
      <c r="K69" s="71"/>
      <c r="L69" s="70"/>
      <c r="M69" s="70"/>
      <c r="N69" s="63" t="e">
        <f t="shared" si="2"/>
        <v>#DIV/0!</v>
      </c>
      <c r="O69" s="22"/>
      <c r="P69" s="22"/>
      <c r="Q69" s="13"/>
    </row>
    <row r="70" spans="1:17" ht="24" hidden="1" customHeight="1">
      <c r="A70" s="23" t="s">
        <v>82</v>
      </c>
      <c r="B70" s="6" t="s">
        <v>273</v>
      </c>
      <c r="C70" s="7" t="s">
        <v>12</v>
      </c>
      <c r="D70" s="7" t="s">
        <v>83</v>
      </c>
      <c r="E70" s="7" t="s">
        <v>0</v>
      </c>
      <c r="F70" s="7" t="s">
        <v>1</v>
      </c>
      <c r="G70" s="7" t="s">
        <v>0</v>
      </c>
      <c r="H70" s="7" t="s">
        <v>2</v>
      </c>
      <c r="I70" s="7" t="s">
        <v>1</v>
      </c>
      <c r="J70" s="7" t="s">
        <v>13</v>
      </c>
      <c r="K70" s="72"/>
      <c r="L70" s="69">
        <f>L71</f>
        <v>0</v>
      </c>
      <c r="M70" s="69"/>
      <c r="N70" s="63" t="e">
        <f t="shared" si="2"/>
        <v>#DIV/0!</v>
      </c>
    </row>
    <row r="71" spans="1:17" ht="21" hidden="1" customHeight="1">
      <c r="A71" s="8" t="s">
        <v>84</v>
      </c>
      <c r="B71" s="6" t="s">
        <v>273</v>
      </c>
      <c r="C71" s="2" t="s">
        <v>12</v>
      </c>
      <c r="D71" s="2" t="s">
        <v>83</v>
      </c>
      <c r="E71" s="2" t="s">
        <v>85</v>
      </c>
      <c r="F71" s="2" t="s">
        <v>1</v>
      </c>
      <c r="G71" s="2" t="s">
        <v>0</v>
      </c>
      <c r="H71" s="2" t="s">
        <v>2</v>
      </c>
      <c r="I71" s="2" t="s">
        <v>1</v>
      </c>
      <c r="J71" s="2" t="s">
        <v>13</v>
      </c>
      <c r="K71" s="71"/>
      <c r="L71" s="70">
        <f>L72</f>
        <v>0</v>
      </c>
      <c r="M71" s="70"/>
      <c r="N71" s="63" t="e">
        <f t="shared" si="2"/>
        <v>#DIV/0!</v>
      </c>
    </row>
    <row r="72" spans="1:17" hidden="1">
      <c r="A72" s="14" t="s">
        <v>235</v>
      </c>
      <c r="B72" s="6" t="s">
        <v>273</v>
      </c>
      <c r="C72" s="2" t="s">
        <v>12</v>
      </c>
      <c r="D72" s="2" t="s">
        <v>83</v>
      </c>
      <c r="E72" s="2" t="s">
        <v>85</v>
      </c>
      <c r="F72" s="2" t="s">
        <v>1</v>
      </c>
      <c r="G72" s="2" t="s">
        <v>0</v>
      </c>
      <c r="H72" s="2" t="s">
        <v>86</v>
      </c>
      <c r="I72" s="2" t="s">
        <v>1</v>
      </c>
      <c r="J72" s="2" t="s">
        <v>13</v>
      </c>
      <c r="K72" s="71"/>
      <c r="L72" s="70">
        <f>L73</f>
        <v>0</v>
      </c>
      <c r="M72" s="70"/>
      <c r="N72" s="63" t="e">
        <f t="shared" si="2"/>
        <v>#DIV/0!</v>
      </c>
    </row>
    <row r="73" spans="1:17" ht="21" hidden="1" customHeight="1">
      <c r="A73" s="24" t="s">
        <v>78</v>
      </c>
      <c r="B73" s="6" t="s">
        <v>273</v>
      </c>
      <c r="C73" s="2" t="s">
        <v>87</v>
      </c>
      <c r="D73" s="2" t="s">
        <v>83</v>
      </c>
      <c r="E73" s="2" t="s">
        <v>85</v>
      </c>
      <c r="F73" s="2" t="s">
        <v>1</v>
      </c>
      <c r="G73" s="2" t="s">
        <v>0</v>
      </c>
      <c r="H73" s="2" t="s">
        <v>86</v>
      </c>
      <c r="I73" s="2" t="s">
        <v>1</v>
      </c>
      <c r="J73" s="2" t="s">
        <v>79</v>
      </c>
      <c r="K73" s="71"/>
      <c r="L73" s="70">
        <f>L74</f>
        <v>0</v>
      </c>
      <c r="M73" s="70"/>
      <c r="N73" s="63" t="e">
        <f t="shared" si="2"/>
        <v>#DIV/0!</v>
      </c>
      <c r="O73" s="13" t="s">
        <v>88</v>
      </c>
      <c r="P73" s="13" t="s">
        <v>89</v>
      </c>
      <c r="Q73" s="13" t="s">
        <v>79</v>
      </c>
    </row>
    <row r="74" spans="1:17" ht="21" hidden="1" customHeight="1">
      <c r="A74" s="21" t="s">
        <v>218</v>
      </c>
      <c r="B74" s="6" t="s">
        <v>273</v>
      </c>
      <c r="C74" s="2" t="s">
        <v>12</v>
      </c>
      <c r="D74" s="2" t="s">
        <v>83</v>
      </c>
      <c r="E74" s="2" t="s">
        <v>85</v>
      </c>
      <c r="F74" s="2" t="s">
        <v>1</v>
      </c>
      <c r="G74" s="2" t="s">
        <v>0</v>
      </c>
      <c r="H74" s="2" t="s">
        <v>86</v>
      </c>
      <c r="I74" s="2" t="s">
        <v>1</v>
      </c>
      <c r="J74" s="2" t="s">
        <v>219</v>
      </c>
      <c r="K74" s="71"/>
      <c r="L74" s="70"/>
      <c r="M74" s="70"/>
      <c r="N74" s="63" t="e">
        <f t="shared" si="2"/>
        <v>#DIV/0!</v>
      </c>
      <c r="O74" s="13"/>
      <c r="P74" s="13"/>
      <c r="Q74" s="13"/>
    </row>
    <row r="75" spans="1:17" ht="24" customHeight="1">
      <c r="A75" s="5" t="s">
        <v>90</v>
      </c>
      <c r="B75" s="6" t="s">
        <v>273</v>
      </c>
      <c r="C75" s="7" t="s">
        <v>12</v>
      </c>
      <c r="D75" s="7" t="s">
        <v>91</v>
      </c>
      <c r="E75" s="7" t="s">
        <v>0</v>
      </c>
      <c r="F75" s="7" t="s">
        <v>1</v>
      </c>
      <c r="G75" s="7" t="s">
        <v>0</v>
      </c>
      <c r="H75" s="7" t="s">
        <v>2</v>
      </c>
      <c r="I75" s="7" t="s">
        <v>1</v>
      </c>
      <c r="J75" s="7" t="s">
        <v>13</v>
      </c>
      <c r="K75" s="69">
        <f>K83</f>
        <v>0</v>
      </c>
      <c r="L75" s="69">
        <f>L83</f>
        <v>51.959980000000002</v>
      </c>
      <c r="M75" s="69">
        <f>M83</f>
        <v>51.959980000000002</v>
      </c>
      <c r="N75" s="63">
        <f t="shared" si="2"/>
        <v>100</v>
      </c>
      <c r="O75" s="13"/>
      <c r="P75" s="13"/>
      <c r="Q75" s="13"/>
    </row>
    <row r="76" spans="1:17" ht="68.25" hidden="1" customHeight="1">
      <c r="A76" s="14" t="s">
        <v>44</v>
      </c>
      <c r="B76" s="6" t="s">
        <v>273</v>
      </c>
      <c r="C76" s="2" t="s">
        <v>12</v>
      </c>
      <c r="D76" s="2" t="s">
        <v>91</v>
      </c>
      <c r="E76" s="2"/>
      <c r="F76" s="2"/>
      <c r="G76" s="2"/>
      <c r="H76" s="2"/>
      <c r="I76" s="2"/>
      <c r="J76" s="2" t="s">
        <v>13</v>
      </c>
      <c r="K76" s="71"/>
      <c r="L76" s="69"/>
      <c r="M76" s="69"/>
      <c r="N76" s="63" t="e">
        <f t="shared" si="2"/>
        <v>#DIV/0!</v>
      </c>
    </row>
    <row r="77" spans="1:17" ht="73.5" hidden="1" customHeight="1">
      <c r="A77" s="14" t="s">
        <v>93</v>
      </c>
      <c r="B77" s="6" t="s">
        <v>273</v>
      </c>
      <c r="C77" s="2" t="s">
        <v>12</v>
      </c>
      <c r="D77" s="2" t="s">
        <v>91</v>
      </c>
      <c r="E77" s="2"/>
      <c r="F77" s="2"/>
      <c r="G77" s="2"/>
      <c r="H77" s="2"/>
      <c r="I77" s="2"/>
      <c r="J77" s="2" t="s">
        <v>13</v>
      </c>
      <c r="K77" s="71"/>
      <c r="L77" s="69"/>
      <c r="M77" s="69"/>
      <c r="N77" s="63" t="e">
        <f t="shared" ref="N77:N140" si="7">M77/L77*100</f>
        <v>#DIV/0!</v>
      </c>
    </row>
    <row r="78" spans="1:17" ht="33" hidden="1" customHeight="1">
      <c r="A78" s="14" t="s">
        <v>94</v>
      </c>
      <c r="B78" s="6" t="s">
        <v>273</v>
      </c>
      <c r="C78" s="2" t="s">
        <v>12</v>
      </c>
      <c r="D78" s="2" t="s">
        <v>91</v>
      </c>
      <c r="E78" s="2"/>
      <c r="F78" s="2"/>
      <c r="G78" s="2"/>
      <c r="H78" s="2"/>
      <c r="I78" s="2"/>
      <c r="J78" s="2" t="s">
        <v>13</v>
      </c>
      <c r="K78" s="71"/>
      <c r="L78" s="69"/>
      <c r="M78" s="69"/>
      <c r="N78" s="63" t="e">
        <f t="shared" si="7"/>
        <v>#DIV/0!</v>
      </c>
    </row>
    <row r="79" spans="1:17" ht="21.75" hidden="1" customHeight="1">
      <c r="A79" s="21" t="s">
        <v>78</v>
      </c>
      <c r="B79" s="6" t="s">
        <v>273</v>
      </c>
      <c r="C79" s="2" t="s">
        <v>12</v>
      </c>
      <c r="D79" s="2" t="s">
        <v>91</v>
      </c>
      <c r="E79" s="2"/>
      <c r="F79" s="2"/>
      <c r="G79" s="2"/>
      <c r="H79" s="2"/>
      <c r="I79" s="2"/>
      <c r="J79" s="2" t="s">
        <v>79</v>
      </c>
      <c r="K79" s="71"/>
      <c r="L79" s="69"/>
      <c r="M79" s="69"/>
      <c r="N79" s="63" t="e">
        <f t="shared" si="7"/>
        <v>#DIV/0!</v>
      </c>
    </row>
    <row r="80" spans="1:17" ht="30.75" hidden="1" customHeight="1">
      <c r="A80" s="14" t="s">
        <v>28</v>
      </c>
      <c r="B80" s="6" t="s">
        <v>273</v>
      </c>
      <c r="C80" s="2" t="s">
        <v>12</v>
      </c>
      <c r="D80" s="2" t="s">
        <v>91</v>
      </c>
      <c r="E80" s="2"/>
      <c r="F80" s="2"/>
      <c r="G80" s="2"/>
      <c r="H80" s="2"/>
      <c r="I80" s="2"/>
      <c r="J80" s="2" t="s">
        <v>13</v>
      </c>
      <c r="K80" s="71"/>
      <c r="L80" s="69"/>
      <c r="M80" s="69"/>
      <c r="N80" s="63" t="e">
        <f t="shared" si="7"/>
        <v>#DIV/0!</v>
      </c>
    </row>
    <row r="81" spans="1:17" ht="28.5" hidden="1" customHeight="1">
      <c r="A81" s="15" t="s">
        <v>29</v>
      </c>
      <c r="B81" s="6" t="s">
        <v>273</v>
      </c>
      <c r="C81" s="2" t="s">
        <v>12</v>
      </c>
      <c r="D81" s="2" t="s">
        <v>91</v>
      </c>
      <c r="E81" s="2"/>
      <c r="F81" s="2"/>
      <c r="G81" s="2"/>
      <c r="H81" s="2"/>
      <c r="I81" s="2"/>
      <c r="J81" s="2" t="s">
        <v>13</v>
      </c>
      <c r="K81" s="71"/>
      <c r="L81" s="69"/>
      <c r="M81" s="69"/>
      <c r="N81" s="63" t="e">
        <f t="shared" si="7"/>
        <v>#DIV/0!</v>
      </c>
    </row>
    <row r="82" spans="1:17" ht="45" hidden="1" customHeight="1">
      <c r="A82" s="18" t="s">
        <v>95</v>
      </c>
      <c r="B82" s="6" t="s">
        <v>273</v>
      </c>
      <c r="C82" s="2" t="s">
        <v>12</v>
      </c>
      <c r="D82" s="2" t="s">
        <v>91</v>
      </c>
      <c r="E82" s="2"/>
      <c r="F82" s="2"/>
      <c r="G82" s="2"/>
      <c r="H82" s="2"/>
      <c r="I82" s="2"/>
      <c r="J82" s="2" t="s">
        <v>96</v>
      </c>
      <c r="K82" s="71"/>
      <c r="L82" s="69"/>
      <c r="M82" s="69"/>
      <c r="N82" s="63" t="e">
        <f t="shared" si="7"/>
        <v>#DIV/0!</v>
      </c>
    </row>
    <row r="83" spans="1:17" ht="24" customHeight="1">
      <c r="A83" s="8" t="s">
        <v>54</v>
      </c>
      <c r="B83" s="6" t="s">
        <v>273</v>
      </c>
      <c r="C83" s="2" t="s">
        <v>12</v>
      </c>
      <c r="D83" s="2" t="s">
        <v>91</v>
      </c>
      <c r="E83" s="2" t="s">
        <v>55</v>
      </c>
      <c r="F83" s="2" t="s">
        <v>1</v>
      </c>
      <c r="G83" s="2" t="s">
        <v>0</v>
      </c>
      <c r="H83" s="2" t="s">
        <v>2</v>
      </c>
      <c r="I83" s="2" t="s">
        <v>1</v>
      </c>
      <c r="J83" s="2" t="s">
        <v>13</v>
      </c>
      <c r="K83" s="70">
        <f>K87</f>
        <v>0</v>
      </c>
      <c r="L83" s="70">
        <f t="shared" ref="L83:M85" si="8">L84</f>
        <v>51.959980000000002</v>
      </c>
      <c r="M83" s="70">
        <f t="shared" si="8"/>
        <v>51.959980000000002</v>
      </c>
      <c r="N83" s="63">
        <f t="shared" si="7"/>
        <v>100</v>
      </c>
    </row>
    <row r="84" spans="1:17" ht="30.75" customHeight="1">
      <c r="A84" s="8" t="s">
        <v>288</v>
      </c>
      <c r="B84" s="6" t="s">
        <v>273</v>
      </c>
      <c r="C84" s="2" t="s">
        <v>12</v>
      </c>
      <c r="D84" s="2" t="s">
        <v>91</v>
      </c>
      <c r="E84" s="2" t="s">
        <v>55</v>
      </c>
      <c r="F84" s="2" t="s">
        <v>1</v>
      </c>
      <c r="G84" s="2" t="s">
        <v>0</v>
      </c>
      <c r="H84" s="2" t="s">
        <v>287</v>
      </c>
      <c r="I84" s="2" t="s">
        <v>1</v>
      </c>
      <c r="J84" s="2" t="s">
        <v>13</v>
      </c>
      <c r="K84" s="70">
        <f>K85</f>
        <v>0</v>
      </c>
      <c r="L84" s="70">
        <f t="shared" si="8"/>
        <v>51.959980000000002</v>
      </c>
      <c r="M84" s="70">
        <f t="shared" si="8"/>
        <v>51.959980000000002</v>
      </c>
      <c r="N84" s="63">
        <f t="shared" si="7"/>
        <v>100</v>
      </c>
    </row>
    <row r="85" spans="1:17" ht="36" customHeight="1">
      <c r="A85" s="16" t="s">
        <v>30</v>
      </c>
      <c r="B85" s="6" t="s">
        <v>273</v>
      </c>
      <c r="C85" s="2" t="s">
        <v>12</v>
      </c>
      <c r="D85" s="2" t="s">
        <v>91</v>
      </c>
      <c r="E85" s="2" t="s">
        <v>55</v>
      </c>
      <c r="F85" s="2" t="s">
        <v>1</v>
      </c>
      <c r="G85" s="2" t="s">
        <v>0</v>
      </c>
      <c r="H85" s="2" t="s">
        <v>287</v>
      </c>
      <c r="I85" s="2" t="s">
        <v>1</v>
      </c>
      <c r="J85" s="2" t="s">
        <v>31</v>
      </c>
      <c r="K85" s="70">
        <f>K86</f>
        <v>0</v>
      </c>
      <c r="L85" s="70">
        <f t="shared" si="8"/>
        <v>51.959980000000002</v>
      </c>
      <c r="M85" s="70">
        <f t="shared" si="8"/>
        <v>51.959980000000002</v>
      </c>
      <c r="N85" s="63">
        <f t="shared" si="7"/>
        <v>100</v>
      </c>
    </row>
    <row r="86" spans="1:17" ht="33.75" customHeight="1">
      <c r="A86" s="16" t="s">
        <v>210</v>
      </c>
      <c r="B86" s="6" t="s">
        <v>273</v>
      </c>
      <c r="C86" s="2" t="s">
        <v>12</v>
      </c>
      <c r="D86" s="2" t="s">
        <v>91</v>
      </c>
      <c r="E86" s="2" t="s">
        <v>55</v>
      </c>
      <c r="F86" s="2" t="s">
        <v>1</v>
      </c>
      <c r="G86" s="2" t="s">
        <v>0</v>
      </c>
      <c r="H86" s="2" t="s">
        <v>287</v>
      </c>
      <c r="I86" s="2" t="s">
        <v>1</v>
      </c>
      <c r="J86" s="2" t="s">
        <v>198</v>
      </c>
      <c r="K86" s="70">
        <v>0</v>
      </c>
      <c r="L86" s="70">
        <v>51.959980000000002</v>
      </c>
      <c r="M86" s="70">
        <v>51.959980000000002</v>
      </c>
      <c r="N86" s="63">
        <f t="shared" si="7"/>
        <v>100</v>
      </c>
    </row>
    <row r="87" spans="1:17" ht="21.75" hidden="1" customHeight="1">
      <c r="A87" s="14" t="s">
        <v>97</v>
      </c>
      <c r="B87" s="6" t="s">
        <v>273</v>
      </c>
      <c r="C87" s="2" t="s">
        <v>12</v>
      </c>
      <c r="D87" s="2" t="s">
        <v>91</v>
      </c>
      <c r="E87" s="2" t="s">
        <v>55</v>
      </c>
      <c r="F87" s="2" t="s">
        <v>1</v>
      </c>
      <c r="G87" s="2" t="s">
        <v>0</v>
      </c>
      <c r="H87" s="2" t="s">
        <v>98</v>
      </c>
      <c r="I87" s="2" t="s">
        <v>1</v>
      </c>
      <c r="J87" s="2" t="s">
        <v>99</v>
      </c>
      <c r="K87" s="70">
        <f t="shared" ref="K87:M88" si="9">K88</f>
        <v>0</v>
      </c>
      <c r="L87" s="70">
        <f t="shared" si="9"/>
        <v>0</v>
      </c>
      <c r="M87" s="70">
        <f t="shared" si="9"/>
        <v>0</v>
      </c>
      <c r="N87" s="63" t="e">
        <f t="shared" si="7"/>
        <v>#DIV/0!</v>
      </c>
    </row>
    <row r="88" spans="1:17" ht="21.75" hidden="1" customHeight="1">
      <c r="A88" s="21" t="s">
        <v>78</v>
      </c>
      <c r="B88" s="6" t="s">
        <v>273</v>
      </c>
      <c r="C88" s="2" t="s">
        <v>12</v>
      </c>
      <c r="D88" s="2" t="s">
        <v>91</v>
      </c>
      <c r="E88" s="2" t="s">
        <v>55</v>
      </c>
      <c r="F88" s="2" t="s">
        <v>1</v>
      </c>
      <c r="G88" s="2" t="s">
        <v>0</v>
      </c>
      <c r="H88" s="2" t="s">
        <v>98</v>
      </c>
      <c r="I88" s="2" t="s">
        <v>1</v>
      </c>
      <c r="J88" s="2" t="s">
        <v>79</v>
      </c>
      <c r="K88" s="70">
        <f t="shared" si="9"/>
        <v>0</v>
      </c>
      <c r="L88" s="70">
        <f t="shared" si="9"/>
        <v>0</v>
      </c>
      <c r="M88" s="70">
        <f t="shared" si="9"/>
        <v>0</v>
      </c>
      <c r="N88" s="63" t="e">
        <f t="shared" si="7"/>
        <v>#DIV/0!</v>
      </c>
      <c r="O88" s="13" t="s">
        <v>100</v>
      </c>
      <c r="P88" s="13" t="s">
        <v>101</v>
      </c>
      <c r="Q88" s="13" t="s">
        <v>79</v>
      </c>
    </row>
    <row r="89" spans="1:17" ht="21" hidden="1" customHeight="1">
      <c r="A89" s="16" t="s">
        <v>253</v>
      </c>
      <c r="B89" s="6" t="s">
        <v>273</v>
      </c>
      <c r="C89" s="2" t="s">
        <v>12</v>
      </c>
      <c r="D89" s="2" t="s">
        <v>91</v>
      </c>
      <c r="E89" s="2" t="s">
        <v>55</v>
      </c>
      <c r="F89" s="2" t="s">
        <v>1</v>
      </c>
      <c r="G89" s="2" t="s">
        <v>0</v>
      </c>
      <c r="H89" s="2" t="s">
        <v>98</v>
      </c>
      <c r="I89" s="2" t="s">
        <v>1</v>
      </c>
      <c r="J89" s="2" t="s">
        <v>252</v>
      </c>
      <c r="K89" s="71">
        <v>0</v>
      </c>
      <c r="L89" s="70"/>
      <c r="M89" s="70"/>
      <c r="N89" s="63" t="e">
        <f t="shared" si="7"/>
        <v>#DIV/0!</v>
      </c>
      <c r="O89" s="13"/>
      <c r="P89" s="13"/>
      <c r="Q89" s="13"/>
    </row>
    <row r="90" spans="1:17" ht="18" customHeight="1">
      <c r="A90" s="5" t="s">
        <v>102</v>
      </c>
      <c r="B90" s="6" t="s">
        <v>273</v>
      </c>
      <c r="C90" s="7" t="s">
        <v>15</v>
      </c>
      <c r="D90" s="7" t="s">
        <v>0</v>
      </c>
      <c r="E90" s="7" t="s">
        <v>0</v>
      </c>
      <c r="F90" s="7" t="s">
        <v>1</v>
      </c>
      <c r="G90" s="7" t="s">
        <v>0</v>
      </c>
      <c r="H90" s="7" t="s">
        <v>2</v>
      </c>
      <c r="I90" s="7" t="s">
        <v>1</v>
      </c>
      <c r="J90" s="7" t="s">
        <v>13</v>
      </c>
      <c r="K90" s="69">
        <f t="shared" ref="K90:M93" si="10">K91</f>
        <v>79.8</v>
      </c>
      <c r="L90" s="69">
        <f t="shared" si="10"/>
        <v>79.8</v>
      </c>
      <c r="M90" s="69">
        <f t="shared" si="10"/>
        <v>79.799000000000007</v>
      </c>
      <c r="N90" s="62">
        <f t="shared" si="7"/>
        <v>99.998746867167938</v>
      </c>
    </row>
    <row r="91" spans="1:17">
      <c r="A91" s="5" t="s">
        <v>103</v>
      </c>
      <c r="B91" s="6" t="s">
        <v>273</v>
      </c>
      <c r="C91" s="7" t="s">
        <v>15</v>
      </c>
      <c r="D91" s="7" t="s">
        <v>27</v>
      </c>
      <c r="E91" s="7" t="s">
        <v>0</v>
      </c>
      <c r="F91" s="7" t="s">
        <v>1</v>
      </c>
      <c r="G91" s="7" t="s">
        <v>0</v>
      </c>
      <c r="H91" s="7" t="s">
        <v>2</v>
      </c>
      <c r="I91" s="7" t="s">
        <v>1</v>
      </c>
      <c r="J91" s="7" t="s">
        <v>13</v>
      </c>
      <c r="K91" s="69">
        <f t="shared" si="10"/>
        <v>79.8</v>
      </c>
      <c r="L91" s="69">
        <f t="shared" si="10"/>
        <v>79.8</v>
      </c>
      <c r="M91" s="69">
        <f t="shared" si="10"/>
        <v>79.799000000000007</v>
      </c>
      <c r="N91" s="62">
        <f t="shared" si="7"/>
        <v>99.998746867167938</v>
      </c>
    </row>
    <row r="92" spans="1:17" ht="55.5" customHeight="1">
      <c r="A92" s="19" t="s">
        <v>44</v>
      </c>
      <c r="B92" s="6" t="s">
        <v>273</v>
      </c>
      <c r="C92" s="2" t="s">
        <v>15</v>
      </c>
      <c r="D92" s="2" t="s">
        <v>27</v>
      </c>
      <c r="E92" s="2" t="s">
        <v>45</v>
      </c>
      <c r="F92" s="2" t="s">
        <v>1</v>
      </c>
      <c r="G92" s="2" t="s">
        <v>0</v>
      </c>
      <c r="H92" s="2" t="s">
        <v>2</v>
      </c>
      <c r="I92" s="2" t="s">
        <v>1</v>
      </c>
      <c r="J92" s="2" t="s">
        <v>13</v>
      </c>
      <c r="K92" s="70">
        <f t="shared" si="10"/>
        <v>79.8</v>
      </c>
      <c r="L92" s="70">
        <f t="shared" si="10"/>
        <v>79.8</v>
      </c>
      <c r="M92" s="70">
        <f t="shared" si="10"/>
        <v>79.799000000000007</v>
      </c>
      <c r="N92" s="63">
        <f t="shared" si="7"/>
        <v>99.998746867167938</v>
      </c>
    </row>
    <row r="93" spans="1:17" ht="54" customHeight="1">
      <c r="A93" s="20" t="s">
        <v>46</v>
      </c>
      <c r="B93" s="6" t="s">
        <v>273</v>
      </c>
      <c r="C93" s="2" t="s">
        <v>15</v>
      </c>
      <c r="D93" s="2" t="s">
        <v>27</v>
      </c>
      <c r="E93" s="2" t="s">
        <v>45</v>
      </c>
      <c r="F93" s="2" t="s">
        <v>19</v>
      </c>
      <c r="G93" s="2" t="s">
        <v>0</v>
      </c>
      <c r="H93" s="2" t="s">
        <v>2</v>
      </c>
      <c r="I93" s="2" t="s">
        <v>1</v>
      </c>
      <c r="J93" s="2" t="s">
        <v>13</v>
      </c>
      <c r="K93" s="70">
        <f t="shared" si="10"/>
        <v>79.8</v>
      </c>
      <c r="L93" s="70">
        <f t="shared" si="10"/>
        <v>79.8</v>
      </c>
      <c r="M93" s="70">
        <f t="shared" si="10"/>
        <v>79.799000000000007</v>
      </c>
      <c r="N93" s="63">
        <f t="shared" si="7"/>
        <v>99.998746867167938</v>
      </c>
    </row>
    <row r="94" spans="1:17" ht="34.5" customHeight="1">
      <c r="A94" s="19" t="s">
        <v>104</v>
      </c>
      <c r="B94" s="6" t="s">
        <v>273</v>
      </c>
      <c r="C94" s="2" t="s">
        <v>15</v>
      </c>
      <c r="D94" s="2" t="s">
        <v>27</v>
      </c>
      <c r="E94" s="2" t="s">
        <v>45</v>
      </c>
      <c r="F94" s="2" t="s">
        <v>19</v>
      </c>
      <c r="G94" s="2" t="s">
        <v>0</v>
      </c>
      <c r="H94" s="2" t="s">
        <v>105</v>
      </c>
      <c r="I94" s="2" t="s">
        <v>1</v>
      </c>
      <c r="J94" s="2" t="s">
        <v>13</v>
      </c>
      <c r="K94" s="70">
        <f>K95+K97</f>
        <v>79.8</v>
      </c>
      <c r="L94" s="70">
        <f>L95+L97</f>
        <v>79.8</v>
      </c>
      <c r="M94" s="70">
        <f>M95+M97</f>
        <v>79.799000000000007</v>
      </c>
      <c r="N94" s="63">
        <f t="shared" si="7"/>
        <v>99.998746867167938</v>
      </c>
    </row>
    <row r="95" spans="1:17" ht="45.75" customHeight="1">
      <c r="A95" s="11" t="s">
        <v>22</v>
      </c>
      <c r="B95" s="6" t="s">
        <v>273</v>
      </c>
      <c r="C95" s="2" t="s">
        <v>15</v>
      </c>
      <c r="D95" s="2" t="s">
        <v>27</v>
      </c>
      <c r="E95" s="2" t="s">
        <v>45</v>
      </c>
      <c r="F95" s="2" t="s">
        <v>19</v>
      </c>
      <c r="G95" s="2" t="s">
        <v>0</v>
      </c>
      <c r="H95" s="2" t="s">
        <v>105</v>
      </c>
      <c r="I95" s="2" t="s">
        <v>1</v>
      </c>
      <c r="J95" s="2" t="s">
        <v>23</v>
      </c>
      <c r="K95" s="70">
        <f>K96</f>
        <v>74</v>
      </c>
      <c r="L95" s="70">
        <f>L96</f>
        <v>69.933149999999998</v>
      </c>
      <c r="M95" s="70">
        <f>M96</f>
        <v>69.933000000000007</v>
      </c>
      <c r="N95" s="63">
        <f t="shared" si="7"/>
        <v>99.99978550944725</v>
      </c>
    </row>
    <row r="96" spans="1:17" ht="34.5" customHeight="1">
      <c r="A96" s="16" t="s">
        <v>212</v>
      </c>
      <c r="B96" s="6" t="s">
        <v>273</v>
      </c>
      <c r="C96" s="2" t="s">
        <v>15</v>
      </c>
      <c r="D96" s="2" t="s">
        <v>27</v>
      </c>
      <c r="E96" s="2" t="s">
        <v>45</v>
      </c>
      <c r="F96" s="2" t="s">
        <v>19</v>
      </c>
      <c r="G96" s="2" t="s">
        <v>0</v>
      </c>
      <c r="H96" s="2" t="s">
        <v>105</v>
      </c>
      <c r="I96" s="2" t="s">
        <v>1</v>
      </c>
      <c r="J96" s="2" t="s">
        <v>213</v>
      </c>
      <c r="K96" s="71">
        <v>74</v>
      </c>
      <c r="L96" s="70">
        <v>69.933149999999998</v>
      </c>
      <c r="M96" s="70">
        <v>69.933000000000007</v>
      </c>
      <c r="N96" s="63">
        <f t="shared" si="7"/>
        <v>99.99978550944725</v>
      </c>
    </row>
    <row r="97" spans="1:17" ht="30" customHeight="1">
      <c r="A97" s="16" t="s">
        <v>30</v>
      </c>
      <c r="B97" s="6" t="s">
        <v>273</v>
      </c>
      <c r="C97" s="2" t="s">
        <v>15</v>
      </c>
      <c r="D97" s="2" t="s">
        <v>27</v>
      </c>
      <c r="E97" s="2" t="s">
        <v>45</v>
      </c>
      <c r="F97" s="2" t="s">
        <v>19</v>
      </c>
      <c r="G97" s="2" t="s">
        <v>0</v>
      </c>
      <c r="H97" s="2" t="s">
        <v>105</v>
      </c>
      <c r="I97" s="2" t="s">
        <v>1</v>
      </c>
      <c r="J97" s="2" t="s">
        <v>31</v>
      </c>
      <c r="K97" s="70">
        <f>K98</f>
        <v>5.8</v>
      </c>
      <c r="L97" s="70">
        <f>L98</f>
        <v>9.8668499999999995</v>
      </c>
      <c r="M97" s="70">
        <f>M98</f>
        <v>9.8659999999999997</v>
      </c>
      <c r="N97" s="63">
        <f t="shared" si="7"/>
        <v>99.991385295205674</v>
      </c>
      <c r="O97" s="13" t="s">
        <v>106</v>
      </c>
      <c r="P97" s="13" t="s">
        <v>107</v>
      </c>
      <c r="Q97" s="13" t="s">
        <v>108</v>
      </c>
    </row>
    <row r="98" spans="1:17" ht="32.25" customHeight="1">
      <c r="A98" s="16" t="s">
        <v>210</v>
      </c>
      <c r="B98" s="6" t="s">
        <v>273</v>
      </c>
      <c r="C98" s="2" t="s">
        <v>15</v>
      </c>
      <c r="D98" s="2" t="s">
        <v>27</v>
      </c>
      <c r="E98" s="2" t="s">
        <v>45</v>
      </c>
      <c r="F98" s="2" t="s">
        <v>19</v>
      </c>
      <c r="G98" s="2" t="s">
        <v>0</v>
      </c>
      <c r="H98" s="2" t="s">
        <v>105</v>
      </c>
      <c r="I98" s="2" t="s">
        <v>1</v>
      </c>
      <c r="J98" s="2" t="s">
        <v>198</v>
      </c>
      <c r="K98" s="71">
        <v>5.8</v>
      </c>
      <c r="L98" s="70">
        <v>9.8668499999999995</v>
      </c>
      <c r="M98" s="70">
        <v>9.8659999999999997</v>
      </c>
      <c r="N98" s="63">
        <f t="shared" si="7"/>
        <v>99.991385295205674</v>
      </c>
      <c r="O98" s="13"/>
      <c r="P98" s="13"/>
      <c r="Q98" s="13"/>
    </row>
    <row r="99" spans="1:17" ht="31.5">
      <c r="A99" s="5" t="s">
        <v>109</v>
      </c>
      <c r="B99" s="6" t="s">
        <v>273</v>
      </c>
      <c r="C99" s="7" t="s">
        <v>27</v>
      </c>
      <c r="D99" s="7" t="s">
        <v>0</v>
      </c>
      <c r="E99" s="7" t="s">
        <v>0</v>
      </c>
      <c r="F99" s="7" t="s">
        <v>1</v>
      </c>
      <c r="G99" s="7" t="s">
        <v>0</v>
      </c>
      <c r="H99" s="7" t="s">
        <v>2</v>
      </c>
      <c r="I99" s="7" t="s">
        <v>1</v>
      </c>
      <c r="J99" s="7" t="s">
        <v>13</v>
      </c>
      <c r="K99" s="69">
        <f>K100+K113</f>
        <v>103.25</v>
      </c>
      <c r="L99" s="69">
        <f t="shared" ref="L99:M99" si="11">L100+L113</f>
        <v>176.09233</v>
      </c>
      <c r="M99" s="69">
        <f t="shared" si="11"/>
        <v>173.78284000000002</v>
      </c>
      <c r="N99" s="62">
        <f t="shared" si="7"/>
        <v>98.688477800254006</v>
      </c>
    </row>
    <row r="100" spans="1:17" ht="31.5" customHeight="1">
      <c r="A100" s="5" t="s">
        <v>110</v>
      </c>
      <c r="B100" s="6" t="s">
        <v>273</v>
      </c>
      <c r="C100" s="7" t="s">
        <v>27</v>
      </c>
      <c r="D100" s="7" t="s">
        <v>111</v>
      </c>
      <c r="E100" s="7" t="s">
        <v>0</v>
      </c>
      <c r="F100" s="7" t="s">
        <v>1</v>
      </c>
      <c r="G100" s="7" t="s">
        <v>0</v>
      </c>
      <c r="H100" s="7" t="s">
        <v>2</v>
      </c>
      <c r="I100" s="7" t="s">
        <v>1</v>
      </c>
      <c r="J100" s="7" t="s">
        <v>13</v>
      </c>
      <c r="K100" s="69">
        <f>K101+K109</f>
        <v>103.25</v>
      </c>
      <c r="L100" s="69">
        <f>L101+L109+L106</f>
        <v>121.22233000000001</v>
      </c>
      <c r="M100" s="69">
        <f>M101+M109+M106</f>
        <v>121.22200000000001</v>
      </c>
      <c r="N100" s="62">
        <f t="shared" si="7"/>
        <v>99.999727772927642</v>
      </c>
      <c r="O100" s="1"/>
    </row>
    <row r="101" spans="1:17" ht="69.75" customHeight="1">
      <c r="A101" s="37" t="s">
        <v>206</v>
      </c>
      <c r="B101" s="6" t="s">
        <v>273</v>
      </c>
      <c r="C101" s="2" t="s">
        <v>27</v>
      </c>
      <c r="D101" s="2" t="s">
        <v>111</v>
      </c>
      <c r="E101" s="2" t="s">
        <v>45</v>
      </c>
      <c r="F101" s="2" t="s">
        <v>1</v>
      </c>
      <c r="G101" s="2" t="s">
        <v>0</v>
      </c>
      <c r="H101" s="2" t="s">
        <v>2</v>
      </c>
      <c r="I101" s="2" t="s">
        <v>1</v>
      </c>
      <c r="J101" s="2" t="s">
        <v>13</v>
      </c>
      <c r="K101" s="70">
        <f t="shared" ref="K101:M111" si="12">K102</f>
        <v>103.25</v>
      </c>
      <c r="L101" s="70">
        <f t="shared" si="12"/>
        <v>117.18</v>
      </c>
      <c r="M101" s="70">
        <f t="shared" si="12"/>
        <v>117.18</v>
      </c>
      <c r="N101" s="63">
        <f t="shared" si="7"/>
        <v>100</v>
      </c>
      <c r="O101" s="25"/>
      <c r="P101" s="26"/>
      <c r="Q101" s="26"/>
    </row>
    <row r="102" spans="1:17" ht="36.75" customHeight="1">
      <c r="A102" s="14" t="s">
        <v>207</v>
      </c>
      <c r="B102" s="6" t="s">
        <v>273</v>
      </c>
      <c r="C102" s="2" t="s">
        <v>27</v>
      </c>
      <c r="D102" s="2" t="s">
        <v>111</v>
      </c>
      <c r="E102" s="2" t="s">
        <v>45</v>
      </c>
      <c r="F102" s="2" t="s">
        <v>1</v>
      </c>
      <c r="G102" s="2" t="s">
        <v>43</v>
      </c>
      <c r="H102" s="2" t="s">
        <v>2</v>
      </c>
      <c r="I102" s="2" t="s">
        <v>1</v>
      </c>
      <c r="J102" s="2" t="s">
        <v>13</v>
      </c>
      <c r="K102" s="70">
        <f t="shared" si="12"/>
        <v>103.25</v>
      </c>
      <c r="L102" s="70">
        <f t="shared" si="12"/>
        <v>117.18</v>
      </c>
      <c r="M102" s="70">
        <f t="shared" si="12"/>
        <v>117.18</v>
      </c>
      <c r="N102" s="63">
        <f t="shared" si="7"/>
        <v>100</v>
      </c>
      <c r="O102" s="1"/>
    </row>
    <row r="103" spans="1:17" ht="47.25" customHeight="1">
      <c r="A103" s="14" t="s">
        <v>209</v>
      </c>
      <c r="B103" s="6" t="s">
        <v>273</v>
      </c>
      <c r="C103" s="2" t="s">
        <v>27</v>
      </c>
      <c r="D103" s="2" t="s">
        <v>111</v>
      </c>
      <c r="E103" s="2" t="s">
        <v>45</v>
      </c>
      <c r="F103" s="2" t="s">
        <v>1</v>
      </c>
      <c r="G103" s="2" t="s">
        <v>43</v>
      </c>
      <c r="H103" s="2" t="s">
        <v>246</v>
      </c>
      <c r="I103" s="2" t="s">
        <v>1</v>
      </c>
      <c r="J103" s="2" t="s">
        <v>13</v>
      </c>
      <c r="K103" s="70">
        <f t="shared" si="12"/>
        <v>103.25</v>
      </c>
      <c r="L103" s="70">
        <f t="shared" si="12"/>
        <v>117.18</v>
      </c>
      <c r="M103" s="70">
        <f t="shared" si="12"/>
        <v>117.18</v>
      </c>
      <c r="N103" s="63">
        <f t="shared" si="7"/>
        <v>100</v>
      </c>
      <c r="O103" s="1"/>
    </row>
    <row r="104" spans="1:17" ht="61.5" customHeight="1">
      <c r="A104" s="11" t="s">
        <v>22</v>
      </c>
      <c r="B104" s="6" t="s">
        <v>273</v>
      </c>
      <c r="C104" s="2" t="s">
        <v>27</v>
      </c>
      <c r="D104" s="2" t="s">
        <v>111</v>
      </c>
      <c r="E104" s="2" t="s">
        <v>45</v>
      </c>
      <c r="F104" s="2" t="s">
        <v>1</v>
      </c>
      <c r="G104" s="2" t="s">
        <v>43</v>
      </c>
      <c r="H104" s="2" t="s">
        <v>246</v>
      </c>
      <c r="I104" s="2" t="s">
        <v>1</v>
      </c>
      <c r="J104" s="2" t="s">
        <v>23</v>
      </c>
      <c r="K104" s="70">
        <f t="shared" si="12"/>
        <v>103.25</v>
      </c>
      <c r="L104" s="70">
        <f t="shared" si="12"/>
        <v>117.18</v>
      </c>
      <c r="M104" s="70">
        <f t="shared" si="12"/>
        <v>117.18</v>
      </c>
      <c r="N104" s="63">
        <f t="shared" si="7"/>
        <v>100</v>
      </c>
      <c r="O104" s="1"/>
    </row>
    <row r="105" spans="1:17" ht="24.75" customHeight="1">
      <c r="A105" s="14" t="s">
        <v>211</v>
      </c>
      <c r="B105" s="6" t="s">
        <v>273</v>
      </c>
      <c r="C105" s="2" t="s">
        <v>27</v>
      </c>
      <c r="D105" s="2" t="s">
        <v>111</v>
      </c>
      <c r="E105" s="2" t="s">
        <v>45</v>
      </c>
      <c r="F105" s="2" t="s">
        <v>1</v>
      </c>
      <c r="G105" s="2" t="s">
        <v>43</v>
      </c>
      <c r="H105" s="2" t="s">
        <v>246</v>
      </c>
      <c r="I105" s="2" t="s">
        <v>1</v>
      </c>
      <c r="J105" s="2" t="s">
        <v>222</v>
      </c>
      <c r="K105" s="71">
        <v>103.25</v>
      </c>
      <c r="L105" s="70">
        <v>117.18</v>
      </c>
      <c r="M105" s="70">
        <v>117.18</v>
      </c>
      <c r="N105" s="63">
        <f t="shared" si="7"/>
        <v>100</v>
      </c>
      <c r="O105" s="1"/>
    </row>
    <row r="106" spans="1:17" ht="51.75" customHeight="1">
      <c r="A106" s="14" t="s">
        <v>209</v>
      </c>
      <c r="B106" s="6" t="s">
        <v>273</v>
      </c>
      <c r="C106" s="2" t="s">
        <v>27</v>
      </c>
      <c r="D106" s="2" t="s">
        <v>111</v>
      </c>
      <c r="E106" s="2" t="s">
        <v>45</v>
      </c>
      <c r="F106" s="2" t="s">
        <v>1</v>
      </c>
      <c r="G106" s="2" t="s">
        <v>43</v>
      </c>
      <c r="H106" s="2" t="s">
        <v>291</v>
      </c>
      <c r="I106" s="2" t="s">
        <v>1</v>
      </c>
      <c r="J106" s="2" t="s">
        <v>13</v>
      </c>
      <c r="K106" s="71">
        <f t="shared" ref="K106:M107" si="13">K107</f>
        <v>0</v>
      </c>
      <c r="L106" s="70">
        <f t="shared" si="13"/>
        <v>1.04233</v>
      </c>
      <c r="M106" s="70">
        <f t="shared" si="13"/>
        <v>1.042</v>
      </c>
      <c r="N106" s="63">
        <f t="shared" si="7"/>
        <v>99.968340160985491</v>
      </c>
      <c r="O106" s="1"/>
    </row>
    <row r="107" spans="1:17" ht="51" customHeight="1">
      <c r="A107" s="11" t="s">
        <v>22</v>
      </c>
      <c r="B107" s="6" t="s">
        <v>273</v>
      </c>
      <c r="C107" s="2" t="s">
        <v>27</v>
      </c>
      <c r="D107" s="2" t="s">
        <v>111</v>
      </c>
      <c r="E107" s="2" t="s">
        <v>45</v>
      </c>
      <c r="F107" s="2" t="s">
        <v>1</v>
      </c>
      <c r="G107" s="2" t="s">
        <v>43</v>
      </c>
      <c r="H107" s="2" t="s">
        <v>291</v>
      </c>
      <c r="I107" s="2" t="s">
        <v>1</v>
      </c>
      <c r="J107" s="2" t="s">
        <v>23</v>
      </c>
      <c r="K107" s="71">
        <f t="shared" si="13"/>
        <v>0</v>
      </c>
      <c r="L107" s="70">
        <f t="shared" si="13"/>
        <v>1.04233</v>
      </c>
      <c r="M107" s="70">
        <f t="shared" si="13"/>
        <v>1.042</v>
      </c>
      <c r="N107" s="63">
        <f t="shared" si="7"/>
        <v>99.968340160985491</v>
      </c>
      <c r="O107" s="1"/>
    </row>
    <row r="108" spans="1:17" ht="24.75" customHeight="1">
      <c r="A108" s="14" t="s">
        <v>211</v>
      </c>
      <c r="B108" s="6" t="s">
        <v>273</v>
      </c>
      <c r="C108" s="2" t="s">
        <v>27</v>
      </c>
      <c r="D108" s="2" t="s">
        <v>111</v>
      </c>
      <c r="E108" s="2" t="s">
        <v>45</v>
      </c>
      <c r="F108" s="2" t="s">
        <v>1</v>
      </c>
      <c r="G108" s="2" t="s">
        <v>43</v>
      </c>
      <c r="H108" s="2" t="s">
        <v>291</v>
      </c>
      <c r="I108" s="2" t="s">
        <v>1</v>
      </c>
      <c r="J108" s="2" t="s">
        <v>222</v>
      </c>
      <c r="K108" s="71">
        <v>0</v>
      </c>
      <c r="L108" s="70">
        <v>1.04233</v>
      </c>
      <c r="M108" s="70">
        <v>1.042</v>
      </c>
      <c r="N108" s="63">
        <f t="shared" si="7"/>
        <v>99.968340160985491</v>
      </c>
      <c r="O108" s="1"/>
    </row>
    <row r="109" spans="1:17" ht="36.75" customHeight="1">
      <c r="A109" s="14" t="s">
        <v>249</v>
      </c>
      <c r="B109" s="6" t="s">
        <v>273</v>
      </c>
      <c r="C109" s="2" t="s">
        <v>27</v>
      </c>
      <c r="D109" s="2" t="s">
        <v>111</v>
      </c>
      <c r="E109" s="2" t="s">
        <v>247</v>
      </c>
      <c r="F109" s="2" t="s">
        <v>1</v>
      </c>
      <c r="G109" s="2" t="s">
        <v>0</v>
      </c>
      <c r="H109" s="2" t="s">
        <v>2</v>
      </c>
      <c r="I109" s="2" t="s">
        <v>1</v>
      </c>
      <c r="J109" s="2" t="s">
        <v>13</v>
      </c>
      <c r="K109" s="70">
        <f t="shared" si="12"/>
        <v>0</v>
      </c>
      <c r="L109" s="70">
        <f t="shared" si="12"/>
        <v>3</v>
      </c>
      <c r="M109" s="70">
        <f t="shared" si="12"/>
        <v>3</v>
      </c>
      <c r="N109" s="63">
        <f t="shared" si="7"/>
        <v>100</v>
      </c>
      <c r="O109" s="1"/>
    </row>
    <row r="110" spans="1:17" ht="47.25" customHeight="1">
      <c r="A110" s="14" t="s">
        <v>250</v>
      </c>
      <c r="B110" s="6" t="s">
        <v>273</v>
      </c>
      <c r="C110" s="2" t="s">
        <v>27</v>
      </c>
      <c r="D110" s="2" t="s">
        <v>111</v>
      </c>
      <c r="E110" s="2" t="s">
        <v>247</v>
      </c>
      <c r="F110" s="2" t="s">
        <v>1</v>
      </c>
      <c r="G110" s="2" t="s">
        <v>0</v>
      </c>
      <c r="H110" s="2" t="s">
        <v>248</v>
      </c>
      <c r="I110" s="2" t="s">
        <v>1</v>
      </c>
      <c r="J110" s="2" t="s">
        <v>13</v>
      </c>
      <c r="K110" s="70">
        <f t="shared" si="12"/>
        <v>0</v>
      </c>
      <c r="L110" s="70">
        <f t="shared" si="12"/>
        <v>3</v>
      </c>
      <c r="M110" s="70">
        <f t="shared" si="12"/>
        <v>3</v>
      </c>
      <c r="N110" s="63">
        <f t="shared" si="7"/>
        <v>100</v>
      </c>
      <c r="O110" s="1"/>
    </row>
    <row r="111" spans="1:17" ht="33.75" customHeight="1">
      <c r="A111" s="16" t="s">
        <v>30</v>
      </c>
      <c r="B111" s="6" t="s">
        <v>273</v>
      </c>
      <c r="C111" s="2" t="s">
        <v>27</v>
      </c>
      <c r="D111" s="2" t="s">
        <v>111</v>
      </c>
      <c r="E111" s="2" t="s">
        <v>247</v>
      </c>
      <c r="F111" s="2" t="s">
        <v>1</v>
      </c>
      <c r="G111" s="2" t="s">
        <v>0</v>
      </c>
      <c r="H111" s="2" t="s">
        <v>248</v>
      </c>
      <c r="I111" s="2" t="s">
        <v>1</v>
      </c>
      <c r="J111" s="2" t="s">
        <v>31</v>
      </c>
      <c r="K111" s="70">
        <f t="shared" si="12"/>
        <v>0</v>
      </c>
      <c r="L111" s="70">
        <f t="shared" si="12"/>
        <v>3</v>
      </c>
      <c r="M111" s="70">
        <f t="shared" si="12"/>
        <v>3</v>
      </c>
      <c r="N111" s="63">
        <f t="shared" si="7"/>
        <v>100</v>
      </c>
      <c r="O111" s="1"/>
    </row>
    <row r="112" spans="1:17" ht="33" customHeight="1">
      <c r="A112" s="16" t="s">
        <v>210</v>
      </c>
      <c r="B112" s="6" t="s">
        <v>273</v>
      </c>
      <c r="C112" s="2" t="s">
        <v>27</v>
      </c>
      <c r="D112" s="2" t="s">
        <v>111</v>
      </c>
      <c r="E112" s="2" t="s">
        <v>247</v>
      </c>
      <c r="F112" s="2" t="s">
        <v>1</v>
      </c>
      <c r="G112" s="2" t="s">
        <v>0</v>
      </c>
      <c r="H112" s="2" t="s">
        <v>248</v>
      </c>
      <c r="I112" s="2" t="s">
        <v>1</v>
      </c>
      <c r="J112" s="2" t="s">
        <v>198</v>
      </c>
      <c r="K112" s="71">
        <v>0</v>
      </c>
      <c r="L112" s="70">
        <v>3</v>
      </c>
      <c r="M112" s="70">
        <v>3</v>
      </c>
      <c r="N112" s="63">
        <f t="shared" si="7"/>
        <v>100</v>
      </c>
      <c r="O112" s="1"/>
    </row>
    <row r="113" spans="1:14" s="1" customFormat="1" ht="18.75" customHeight="1">
      <c r="A113" s="74" t="s">
        <v>256</v>
      </c>
      <c r="B113" s="6" t="s">
        <v>273</v>
      </c>
      <c r="C113" s="75" t="s">
        <v>27</v>
      </c>
      <c r="D113" s="75" t="s">
        <v>160</v>
      </c>
      <c r="E113" s="75" t="s">
        <v>0</v>
      </c>
      <c r="F113" s="75" t="s">
        <v>1</v>
      </c>
      <c r="G113" s="75" t="s">
        <v>0</v>
      </c>
      <c r="H113" s="75" t="s">
        <v>2</v>
      </c>
      <c r="I113" s="75" t="s">
        <v>1</v>
      </c>
      <c r="J113" s="76" t="s">
        <v>13</v>
      </c>
      <c r="K113" s="83">
        <f>K114</f>
        <v>0</v>
      </c>
      <c r="L113" s="83">
        <f>L114+L119</f>
        <v>54.87</v>
      </c>
      <c r="M113" s="83">
        <f>M114+M119+M121</f>
        <v>52.560839999999999</v>
      </c>
      <c r="N113" s="63">
        <f t="shared" si="7"/>
        <v>95.791580098414443</v>
      </c>
    </row>
    <row r="114" spans="1:14" s="1" customFormat="1" ht="34.5" customHeight="1">
      <c r="A114" s="77" t="s">
        <v>258</v>
      </c>
      <c r="B114" s="6" t="s">
        <v>273</v>
      </c>
      <c r="C114" s="79" t="s">
        <v>27</v>
      </c>
      <c r="D114" s="79" t="s">
        <v>160</v>
      </c>
      <c r="E114" s="79" t="s">
        <v>259</v>
      </c>
      <c r="F114" s="79" t="s">
        <v>1</v>
      </c>
      <c r="G114" s="79" t="s">
        <v>0</v>
      </c>
      <c r="H114" s="79" t="s">
        <v>2</v>
      </c>
      <c r="I114" s="79" t="s">
        <v>1</v>
      </c>
      <c r="J114" s="80" t="s">
        <v>13</v>
      </c>
      <c r="K114" s="84">
        <f>K115</f>
        <v>0</v>
      </c>
      <c r="L114" s="84">
        <f t="shared" ref="L114:M117" si="14">L115</f>
        <v>45.400999999999996</v>
      </c>
      <c r="M114" s="84">
        <f t="shared" si="14"/>
        <v>36.994669999999999</v>
      </c>
      <c r="N114" s="63">
        <f t="shared" si="7"/>
        <v>81.484262461179284</v>
      </c>
    </row>
    <row r="115" spans="1:14" s="1" customFormat="1" ht="29.25" customHeight="1">
      <c r="A115" s="81" t="s">
        <v>260</v>
      </c>
      <c r="B115" s="6" t="s">
        <v>273</v>
      </c>
      <c r="C115" s="79" t="s">
        <v>27</v>
      </c>
      <c r="D115" s="79" t="s">
        <v>160</v>
      </c>
      <c r="E115" s="79" t="s">
        <v>259</v>
      </c>
      <c r="F115" s="79" t="s">
        <v>37</v>
      </c>
      <c r="G115" s="79" t="s">
        <v>0</v>
      </c>
      <c r="H115" s="79" t="s">
        <v>2</v>
      </c>
      <c r="I115" s="79" t="s">
        <v>1</v>
      </c>
      <c r="J115" s="80" t="s">
        <v>13</v>
      </c>
      <c r="K115" s="84">
        <f>K116</f>
        <v>0</v>
      </c>
      <c r="L115" s="84">
        <f t="shared" si="14"/>
        <v>45.400999999999996</v>
      </c>
      <c r="M115" s="84">
        <f t="shared" si="14"/>
        <v>36.994669999999999</v>
      </c>
      <c r="N115" s="63">
        <f t="shared" si="7"/>
        <v>81.484262461179284</v>
      </c>
    </row>
    <row r="116" spans="1:14" s="1" customFormat="1" ht="29.25" customHeight="1">
      <c r="A116" s="82" t="s">
        <v>261</v>
      </c>
      <c r="B116" s="6" t="s">
        <v>273</v>
      </c>
      <c r="C116" s="79" t="s">
        <v>27</v>
      </c>
      <c r="D116" s="79" t="s">
        <v>160</v>
      </c>
      <c r="E116" s="79" t="s">
        <v>259</v>
      </c>
      <c r="F116" s="79" t="s">
        <v>37</v>
      </c>
      <c r="G116" s="79" t="s">
        <v>0</v>
      </c>
      <c r="H116" s="79" t="s">
        <v>262</v>
      </c>
      <c r="I116" s="79" t="s">
        <v>1</v>
      </c>
      <c r="J116" s="80" t="s">
        <v>13</v>
      </c>
      <c r="K116" s="84">
        <f>K117</f>
        <v>0</v>
      </c>
      <c r="L116" s="84">
        <f>L117+L121</f>
        <v>45.400999999999996</v>
      </c>
      <c r="M116" s="84">
        <f t="shared" si="14"/>
        <v>36.994669999999999</v>
      </c>
      <c r="N116" s="63">
        <f t="shared" si="7"/>
        <v>81.484262461179284</v>
      </c>
    </row>
    <row r="117" spans="1:14" s="1" customFormat="1" ht="32.25" customHeight="1">
      <c r="A117" s="16" t="s">
        <v>210</v>
      </c>
      <c r="B117" s="6" t="s">
        <v>273</v>
      </c>
      <c r="C117" s="79" t="s">
        <v>263</v>
      </c>
      <c r="D117" s="79" t="s">
        <v>160</v>
      </c>
      <c r="E117" s="79" t="s">
        <v>259</v>
      </c>
      <c r="F117" s="79" t="s">
        <v>37</v>
      </c>
      <c r="G117" s="79" t="s">
        <v>0</v>
      </c>
      <c r="H117" s="79" t="s">
        <v>262</v>
      </c>
      <c r="I117" s="79" t="s">
        <v>1</v>
      </c>
      <c r="J117" s="80" t="s">
        <v>31</v>
      </c>
      <c r="K117" s="84">
        <f>K118</f>
        <v>0</v>
      </c>
      <c r="L117" s="84">
        <f t="shared" si="14"/>
        <v>39.303829999999998</v>
      </c>
      <c r="M117" s="84">
        <f t="shared" si="14"/>
        <v>36.994669999999999</v>
      </c>
      <c r="N117" s="63">
        <f t="shared" si="7"/>
        <v>94.124847374925054</v>
      </c>
    </row>
    <row r="118" spans="1:14" s="1" customFormat="1" ht="34.5" customHeight="1">
      <c r="A118" s="14" t="s">
        <v>210</v>
      </c>
      <c r="B118" s="6" t="s">
        <v>273</v>
      </c>
      <c r="C118" s="79" t="s">
        <v>263</v>
      </c>
      <c r="D118" s="79" t="s">
        <v>160</v>
      </c>
      <c r="E118" s="79" t="s">
        <v>259</v>
      </c>
      <c r="F118" s="79" t="s">
        <v>37</v>
      </c>
      <c r="G118" s="79" t="s">
        <v>0</v>
      </c>
      <c r="H118" s="79" t="s">
        <v>262</v>
      </c>
      <c r="I118" s="79" t="s">
        <v>1</v>
      </c>
      <c r="J118" s="80" t="s">
        <v>198</v>
      </c>
      <c r="K118" s="84">
        <v>0</v>
      </c>
      <c r="L118" s="85">
        <v>39.303829999999998</v>
      </c>
      <c r="M118" s="71">
        <v>36.994669999999999</v>
      </c>
      <c r="N118" s="63">
        <f t="shared" si="7"/>
        <v>94.124847374925054</v>
      </c>
    </row>
    <row r="119" spans="1:14" s="1" customFormat="1" ht="21.75" customHeight="1">
      <c r="A119" s="97" t="s">
        <v>163</v>
      </c>
      <c r="B119" s="6" t="s">
        <v>273</v>
      </c>
      <c r="C119" s="79" t="s">
        <v>263</v>
      </c>
      <c r="D119" s="79" t="s">
        <v>160</v>
      </c>
      <c r="E119" s="79" t="s">
        <v>259</v>
      </c>
      <c r="F119" s="79" t="s">
        <v>37</v>
      </c>
      <c r="G119" s="79" t="s">
        <v>0</v>
      </c>
      <c r="H119" s="79" t="s">
        <v>262</v>
      </c>
      <c r="I119" s="79" t="s">
        <v>1</v>
      </c>
      <c r="J119" s="80" t="s">
        <v>164</v>
      </c>
      <c r="K119" s="84">
        <f>K120</f>
        <v>0</v>
      </c>
      <c r="L119" s="84">
        <f t="shared" ref="L119:M119" si="15">L120</f>
        <v>9.4689999999999994</v>
      </c>
      <c r="M119" s="84">
        <f t="shared" si="15"/>
        <v>9.4689999999999994</v>
      </c>
      <c r="N119" s="63">
        <f t="shared" si="7"/>
        <v>100</v>
      </c>
    </row>
    <row r="120" spans="1:14" s="1" customFormat="1" ht="18.75" customHeight="1">
      <c r="A120" s="110" t="s">
        <v>274</v>
      </c>
      <c r="B120" s="6" t="s">
        <v>273</v>
      </c>
      <c r="C120" s="79" t="s">
        <v>263</v>
      </c>
      <c r="D120" s="79" t="s">
        <v>160</v>
      </c>
      <c r="E120" s="79" t="s">
        <v>259</v>
      </c>
      <c r="F120" s="79" t="s">
        <v>37</v>
      </c>
      <c r="G120" s="79" t="s">
        <v>0</v>
      </c>
      <c r="H120" s="79" t="s">
        <v>262</v>
      </c>
      <c r="I120" s="79" t="s">
        <v>1</v>
      </c>
      <c r="J120" s="80" t="s">
        <v>275</v>
      </c>
      <c r="K120" s="84">
        <v>0</v>
      </c>
      <c r="L120" s="85">
        <v>9.4689999999999994</v>
      </c>
      <c r="M120" s="71">
        <v>9.4689999999999994</v>
      </c>
      <c r="N120" s="63">
        <f t="shared" si="7"/>
        <v>100</v>
      </c>
    </row>
    <row r="121" spans="1:14" s="1" customFormat="1" ht="18.75" customHeight="1">
      <c r="A121" s="110" t="s">
        <v>78</v>
      </c>
      <c r="B121" s="6" t="s">
        <v>273</v>
      </c>
      <c r="C121" s="79" t="s">
        <v>263</v>
      </c>
      <c r="D121" s="79" t="s">
        <v>160</v>
      </c>
      <c r="E121" s="79" t="s">
        <v>259</v>
      </c>
      <c r="F121" s="79" t="s">
        <v>37</v>
      </c>
      <c r="G121" s="79" t="s">
        <v>0</v>
      </c>
      <c r="H121" s="79" t="s">
        <v>262</v>
      </c>
      <c r="I121" s="79" t="s">
        <v>1</v>
      </c>
      <c r="J121" s="80" t="s">
        <v>79</v>
      </c>
      <c r="K121" s="84">
        <f>K122</f>
        <v>0</v>
      </c>
      <c r="L121" s="85">
        <f>L122</f>
        <v>6.0971700000000002</v>
      </c>
      <c r="M121" s="71">
        <f>M122</f>
        <v>6.0971700000000002</v>
      </c>
      <c r="N121" s="63">
        <f t="shared" si="7"/>
        <v>100</v>
      </c>
    </row>
    <row r="122" spans="1:14" s="1" customFormat="1" ht="18.75" customHeight="1">
      <c r="A122" s="110" t="s">
        <v>292</v>
      </c>
      <c r="B122" s="6" t="s">
        <v>273</v>
      </c>
      <c r="C122" s="79" t="s">
        <v>263</v>
      </c>
      <c r="D122" s="79" t="s">
        <v>160</v>
      </c>
      <c r="E122" s="79" t="s">
        <v>259</v>
      </c>
      <c r="F122" s="79" t="s">
        <v>37</v>
      </c>
      <c r="G122" s="79" t="s">
        <v>0</v>
      </c>
      <c r="H122" s="79" t="s">
        <v>262</v>
      </c>
      <c r="I122" s="79" t="s">
        <v>1</v>
      </c>
      <c r="J122" s="80" t="s">
        <v>252</v>
      </c>
      <c r="K122" s="84">
        <f>K123</f>
        <v>0</v>
      </c>
      <c r="L122" s="85">
        <v>6.0971700000000002</v>
      </c>
      <c r="M122" s="71">
        <v>6.0971700000000002</v>
      </c>
      <c r="N122" s="63">
        <f t="shared" si="7"/>
        <v>100</v>
      </c>
    </row>
    <row r="123" spans="1:14" s="1" customFormat="1" ht="16.5" customHeight="1">
      <c r="A123" s="27" t="s">
        <v>113</v>
      </c>
      <c r="B123" s="6" t="s">
        <v>273</v>
      </c>
      <c r="C123" s="7" t="s">
        <v>43</v>
      </c>
      <c r="D123" s="7" t="s">
        <v>0</v>
      </c>
      <c r="E123" s="7" t="s">
        <v>0</v>
      </c>
      <c r="F123" s="7" t="s">
        <v>1</v>
      </c>
      <c r="G123" s="7" t="s">
        <v>0</v>
      </c>
      <c r="H123" s="7" t="s">
        <v>2</v>
      </c>
      <c r="I123" s="7" t="s">
        <v>1</v>
      </c>
      <c r="J123" s="7" t="s">
        <v>13</v>
      </c>
      <c r="K123" s="72">
        <f t="shared" ref="K123:M124" si="16">K124</f>
        <v>0</v>
      </c>
      <c r="L123" s="72">
        <f t="shared" si="16"/>
        <v>390.952</v>
      </c>
      <c r="M123" s="72">
        <f t="shared" si="16"/>
        <v>342.26915000000002</v>
      </c>
      <c r="N123" s="62">
        <f t="shared" si="7"/>
        <v>87.547614540915518</v>
      </c>
    </row>
    <row r="124" spans="1:14" s="1" customFormat="1" ht="17.25" customHeight="1">
      <c r="A124" s="27" t="s">
        <v>114</v>
      </c>
      <c r="B124" s="6" t="s">
        <v>273</v>
      </c>
      <c r="C124" s="7" t="s">
        <v>43</v>
      </c>
      <c r="D124" s="7" t="s">
        <v>111</v>
      </c>
      <c r="E124" s="7" t="s">
        <v>0</v>
      </c>
      <c r="F124" s="7" t="s">
        <v>1</v>
      </c>
      <c r="G124" s="7" t="s">
        <v>0</v>
      </c>
      <c r="H124" s="7" t="s">
        <v>2</v>
      </c>
      <c r="I124" s="7" t="s">
        <v>1</v>
      </c>
      <c r="J124" s="7" t="s">
        <v>13</v>
      </c>
      <c r="K124" s="72">
        <f t="shared" si="16"/>
        <v>0</v>
      </c>
      <c r="L124" s="72">
        <f t="shared" si="16"/>
        <v>390.952</v>
      </c>
      <c r="M124" s="72">
        <f t="shared" si="16"/>
        <v>342.26915000000002</v>
      </c>
      <c r="N124" s="62">
        <f t="shared" si="7"/>
        <v>87.547614540915518</v>
      </c>
    </row>
    <row r="125" spans="1:14" s="1" customFormat="1" ht="47.25" customHeight="1">
      <c r="A125" s="18" t="s">
        <v>264</v>
      </c>
      <c r="B125" s="6" t="s">
        <v>273</v>
      </c>
      <c r="C125" s="2" t="s">
        <v>43</v>
      </c>
      <c r="D125" s="2" t="s">
        <v>111</v>
      </c>
      <c r="E125" s="2" t="s">
        <v>160</v>
      </c>
      <c r="F125" s="2" t="s">
        <v>1</v>
      </c>
      <c r="G125" s="2" t="s">
        <v>0</v>
      </c>
      <c r="H125" s="2" t="s">
        <v>2</v>
      </c>
      <c r="I125" s="2" t="s">
        <v>1</v>
      </c>
      <c r="J125" s="2" t="s">
        <v>13</v>
      </c>
      <c r="K125" s="71">
        <f>K126+K129+K134</f>
        <v>0</v>
      </c>
      <c r="L125" s="71">
        <f>L126+L129+L134</f>
        <v>390.952</v>
      </c>
      <c r="M125" s="71">
        <f>M126+M129+M134</f>
        <v>342.26915000000002</v>
      </c>
      <c r="N125" s="63">
        <f t="shared" si="7"/>
        <v>87.547614540915518</v>
      </c>
    </row>
    <row r="126" spans="1:14" s="1" customFormat="1" ht="29.25" hidden="1" customHeight="1">
      <c r="A126" s="39" t="s">
        <v>115</v>
      </c>
      <c r="B126" s="6" t="s">
        <v>273</v>
      </c>
      <c r="C126" s="2" t="s">
        <v>43</v>
      </c>
      <c r="D126" s="2" t="s">
        <v>111</v>
      </c>
      <c r="E126" s="2" t="s">
        <v>15</v>
      </c>
      <c r="F126" s="2" t="s">
        <v>1</v>
      </c>
      <c r="G126" s="2" t="s">
        <v>12</v>
      </c>
      <c r="H126" s="2" t="s">
        <v>116</v>
      </c>
      <c r="I126" s="2" t="s">
        <v>1</v>
      </c>
      <c r="J126" s="2" t="s">
        <v>13</v>
      </c>
      <c r="K126" s="71"/>
      <c r="L126" s="71">
        <f>L127</f>
        <v>0</v>
      </c>
      <c r="M126" s="71"/>
      <c r="N126" s="63" t="e">
        <f t="shared" si="7"/>
        <v>#DIV/0!</v>
      </c>
    </row>
    <row r="127" spans="1:14" s="1" customFormat="1" ht="29.25" hidden="1" customHeight="1">
      <c r="A127" s="16" t="s">
        <v>30</v>
      </c>
      <c r="B127" s="6" t="s">
        <v>273</v>
      </c>
      <c r="C127" s="2" t="s">
        <v>43</v>
      </c>
      <c r="D127" s="2" t="s">
        <v>111</v>
      </c>
      <c r="E127" s="2" t="s">
        <v>15</v>
      </c>
      <c r="F127" s="2" t="s">
        <v>1</v>
      </c>
      <c r="G127" s="2" t="s">
        <v>12</v>
      </c>
      <c r="H127" s="2" t="s">
        <v>116</v>
      </c>
      <c r="I127" s="2" t="s">
        <v>1</v>
      </c>
      <c r="J127" s="2" t="s">
        <v>31</v>
      </c>
      <c r="K127" s="71"/>
      <c r="L127" s="71">
        <f>L128</f>
        <v>0</v>
      </c>
      <c r="M127" s="71"/>
      <c r="N127" s="63" t="e">
        <f t="shared" si="7"/>
        <v>#DIV/0!</v>
      </c>
    </row>
    <row r="128" spans="1:14" s="1" customFormat="1" ht="29.25" hidden="1" customHeight="1">
      <c r="A128" s="16" t="s">
        <v>210</v>
      </c>
      <c r="B128" s="6" t="s">
        <v>273</v>
      </c>
      <c r="C128" s="2" t="s">
        <v>43</v>
      </c>
      <c r="D128" s="2" t="s">
        <v>111</v>
      </c>
      <c r="E128" s="2" t="s">
        <v>15</v>
      </c>
      <c r="F128" s="2" t="s">
        <v>1</v>
      </c>
      <c r="G128" s="2" t="s">
        <v>12</v>
      </c>
      <c r="H128" s="2" t="s">
        <v>116</v>
      </c>
      <c r="I128" s="2" t="s">
        <v>1</v>
      </c>
      <c r="J128" s="2" t="s">
        <v>198</v>
      </c>
      <c r="K128" s="71"/>
      <c r="L128" s="71"/>
      <c r="M128" s="71"/>
      <c r="N128" s="63" t="e">
        <f t="shared" si="7"/>
        <v>#DIV/0!</v>
      </c>
    </row>
    <row r="129" spans="1:17" s="1" customFormat="1" ht="51.75" customHeight="1">
      <c r="A129" s="58" t="s">
        <v>265</v>
      </c>
      <c r="B129" s="6" t="s">
        <v>273</v>
      </c>
      <c r="C129" s="2" t="s">
        <v>43</v>
      </c>
      <c r="D129" s="2" t="s">
        <v>111</v>
      </c>
      <c r="E129" s="2" t="s">
        <v>160</v>
      </c>
      <c r="F129" s="2" t="s">
        <v>19</v>
      </c>
      <c r="G129" s="2" t="s">
        <v>0</v>
      </c>
      <c r="H129" s="2" t="s">
        <v>2</v>
      </c>
      <c r="I129" s="2" t="s">
        <v>1</v>
      </c>
      <c r="J129" s="2" t="s">
        <v>13</v>
      </c>
      <c r="K129" s="71">
        <f>K130</f>
        <v>0</v>
      </c>
      <c r="L129" s="71">
        <f t="shared" ref="L129:M132" si="17">L130</f>
        <v>352.9</v>
      </c>
      <c r="M129" s="71">
        <f t="shared" si="17"/>
        <v>304.21715</v>
      </c>
      <c r="N129" s="63">
        <f t="shared" si="7"/>
        <v>86.204916406914151</v>
      </c>
    </row>
    <row r="130" spans="1:17" s="1" customFormat="1" ht="51.75" customHeight="1">
      <c r="A130" s="58" t="s">
        <v>266</v>
      </c>
      <c r="B130" s="6" t="s">
        <v>273</v>
      </c>
      <c r="C130" s="2" t="s">
        <v>43</v>
      </c>
      <c r="D130" s="2" t="s">
        <v>111</v>
      </c>
      <c r="E130" s="2" t="s">
        <v>160</v>
      </c>
      <c r="F130" s="2" t="s">
        <v>19</v>
      </c>
      <c r="G130" s="2" t="s">
        <v>12</v>
      </c>
      <c r="H130" s="2" t="s">
        <v>2</v>
      </c>
      <c r="I130" s="2" t="s">
        <v>1</v>
      </c>
      <c r="J130" s="2" t="s">
        <v>13</v>
      </c>
      <c r="K130" s="71">
        <f>K131</f>
        <v>0</v>
      </c>
      <c r="L130" s="71">
        <f t="shared" si="17"/>
        <v>352.9</v>
      </c>
      <c r="M130" s="71">
        <f t="shared" si="17"/>
        <v>304.21715</v>
      </c>
      <c r="N130" s="63">
        <f t="shared" si="7"/>
        <v>86.204916406914151</v>
      </c>
    </row>
    <row r="131" spans="1:17" s="1" customFormat="1" ht="21.75" customHeight="1">
      <c r="A131" s="58" t="s">
        <v>268</v>
      </c>
      <c r="B131" s="6" t="s">
        <v>273</v>
      </c>
      <c r="C131" s="2" t="s">
        <v>43</v>
      </c>
      <c r="D131" s="2" t="s">
        <v>111</v>
      </c>
      <c r="E131" s="2" t="s">
        <v>160</v>
      </c>
      <c r="F131" s="2" t="s">
        <v>19</v>
      </c>
      <c r="G131" s="2" t="s">
        <v>12</v>
      </c>
      <c r="H131" s="2" t="s">
        <v>267</v>
      </c>
      <c r="I131" s="2" t="s">
        <v>1</v>
      </c>
      <c r="J131" s="2" t="s">
        <v>13</v>
      </c>
      <c r="K131" s="71">
        <f>K132</f>
        <v>0</v>
      </c>
      <c r="L131" s="71">
        <f t="shared" si="17"/>
        <v>352.9</v>
      </c>
      <c r="M131" s="71">
        <f t="shared" si="17"/>
        <v>304.21715</v>
      </c>
      <c r="N131" s="63">
        <f t="shared" si="7"/>
        <v>86.204916406914151</v>
      </c>
    </row>
    <row r="132" spans="1:17" s="1" customFormat="1" ht="30.75" customHeight="1">
      <c r="A132" s="16" t="s">
        <v>30</v>
      </c>
      <c r="B132" s="6" t="s">
        <v>273</v>
      </c>
      <c r="C132" s="2" t="s">
        <v>43</v>
      </c>
      <c r="D132" s="2" t="s">
        <v>111</v>
      </c>
      <c r="E132" s="2" t="s">
        <v>160</v>
      </c>
      <c r="F132" s="2" t="s">
        <v>19</v>
      </c>
      <c r="G132" s="2" t="s">
        <v>12</v>
      </c>
      <c r="H132" s="2" t="s">
        <v>267</v>
      </c>
      <c r="I132" s="2" t="s">
        <v>1</v>
      </c>
      <c r="J132" s="2" t="s">
        <v>31</v>
      </c>
      <c r="K132" s="71">
        <f>K133</f>
        <v>0</v>
      </c>
      <c r="L132" s="71">
        <f t="shared" si="17"/>
        <v>352.9</v>
      </c>
      <c r="M132" s="71">
        <f t="shared" si="17"/>
        <v>304.21715</v>
      </c>
      <c r="N132" s="63">
        <f t="shared" si="7"/>
        <v>86.204916406914151</v>
      </c>
      <c r="O132" s="22" t="s">
        <v>117</v>
      </c>
      <c r="P132" s="22" t="s">
        <v>118</v>
      </c>
      <c r="Q132" s="22" t="s">
        <v>31</v>
      </c>
    </row>
    <row r="133" spans="1:17" s="1" customFormat="1" ht="30.75" customHeight="1">
      <c r="A133" s="16" t="s">
        <v>210</v>
      </c>
      <c r="B133" s="6" t="s">
        <v>273</v>
      </c>
      <c r="C133" s="2" t="s">
        <v>43</v>
      </c>
      <c r="D133" s="2" t="s">
        <v>111</v>
      </c>
      <c r="E133" s="2" t="s">
        <v>160</v>
      </c>
      <c r="F133" s="2" t="s">
        <v>19</v>
      </c>
      <c r="G133" s="2" t="s">
        <v>12</v>
      </c>
      <c r="H133" s="2" t="s">
        <v>267</v>
      </c>
      <c r="I133" s="2" t="s">
        <v>1</v>
      </c>
      <c r="J133" s="2" t="s">
        <v>198</v>
      </c>
      <c r="K133" s="71">
        <v>0</v>
      </c>
      <c r="L133" s="71">
        <v>352.9</v>
      </c>
      <c r="M133" s="71">
        <v>304.21715</v>
      </c>
      <c r="N133" s="63">
        <f t="shared" si="7"/>
        <v>86.204916406914151</v>
      </c>
      <c r="O133" s="22"/>
      <c r="P133" s="22"/>
      <c r="Q133" s="22"/>
    </row>
    <row r="134" spans="1:17" s="1" customFormat="1" ht="22.5" customHeight="1">
      <c r="A134" s="58" t="s">
        <v>269</v>
      </c>
      <c r="B134" s="6" t="s">
        <v>273</v>
      </c>
      <c r="C134" s="2" t="s">
        <v>43</v>
      </c>
      <c r="D134" s="2" t="s">
        <v>111</v>
      </c>
      <c r="E134" s="2" t="s">
        <v>160</v>
      </c>
      <c r="F134" s="2" t="s">
        <v>19</v>
      </c>
      <c r="G134" s="2" t="s">
        <v>120</v>
      </c>
      <c r="H134" s="2" t="s">
        <v>2</v>
      </c>
      <c r="I134" s="2" t="s">
        <v>1</v>
      </c>
      <c r="J134" s="2" t="s">
        <v>13</v>
      </c>
      <c r="K134" s="71">
        <f>K135</f>
        <v>0</v>
      </c>
      <c r="L134" s="71">
        <f t="shared" ref="L134:M148" si="18">L135</f>
        <v>38.052</v>
      </c>
      <c r="M134" s="71">
        <f t="shared" si="18"/>
        <v>38.052</v>
      </c>
      <c r="N134" s="63">
        <f t="shared" si="7"/>
        <v>100</v>
      </c>
    </row>
    <row r="135" spans="1:17" s="1" customFormat="1" ht="21.75" customHeight="1">
      <c r="A135" s="58" t="s">
        <v>268</v>
      </c>
      <c r="B135" s="6" t="s">
        <v>273</v>
      </c>
      <c r="C135" s="2" t="s">
        <v>43</v>
      </c>
      <c r="D135" s="2" t="s">
        <v>111</v>
      </c>
      <c r="E135" s="2" t="s">
        <v>160</v>
      </c>
      <c r="F135" s="2" t="s">
        <v>19</v>
      </c>
      <c r="G135" s="2" t="s">
        <v>120</v>
      </c>
      <c r="H135" s="2" t="s">
        <v>267</v>
      </c>
      <c r="I135" s="2" t="s">
        <v>1</v>
      </c>
      <c r="J135" s="2" t="s">
        <v>13</v>
      </c>
      <c r="K135" s="71">
        <f>K136</f>
        <v>0</v>
      </c>
      <c r="L135" s="71">
        <f t="shared" si="18"/>
        <v>38.052</v>
      </c>
      <c r="M135" s="71">
        <f t="shared" si="18"/>
        <v>38.052</v>
      </c>
      <c r="N135" s="63">
        <f t="shared" si="7"/>
        <v>100</v>
      </c>
    </row>
    <row r="136" spans="1:17" s="1" customFormat="1" ht="31.5" customHeight="1">
      <c r="A136" s="16" t="s">
        <v>30</v>
      </c>
      <c r="B136" s="6" t="s">
        <v>273</v>
      </c>
      <c r="C136" s="2" t="s">
        <v>43</v>
      </c>
      <c r="D136" s="2" t="s">
        <v>111</v>
      </c>
      <c r="E136" s="2" t="s">
        <v>160</v>
      </c>
      <c r="F136" s="2" t="s">
        <v>19</v>
      </c>
      <c r="G136" s="2" t="s">
        <v>120</v>
      </c>
      <c r="H136" s="2" t="s">
        <v>267</v>
      </c>
      <c r="I136" s="2" t="s">
        <v>1</v>
      </c>
      <c r="J136" s="2" t="s">
        <v>31</v>
      </c>
      <c r="K136" s="71">
        <f>K137</f>
        <v>0</v>
      </c>
      <c r="L136" s="71">
        <f t="shared" si="18"/>
        <v>38.052</v>
      </c>
      <c r="M136" s="71">
        <f t="shared" si="18"/>
        <v>38.052</v>
      </c>
      <c r="N136" s="63">
        <f t="shared" si="7"/>
        <v>100</v>
      </c>
      <c r="O136" s="22"/>
      <c r="P136" s="22"/>
      <c r="Q136" s="22"/>
    </row>
    <row r="137" spans="1:17" s="1" customFormat="1" ht="32.25" customHeight="1">
      <c r="A137" s="16" t="s">
        <v>210</v>
      </c>
      <c r="B137" s="6" t="s">
        <v>273</v>
      </c>
      <c r="C137" s="2" t="s">
        <v>43</v>
      </c>
      <c r="D137" s="2" t="s">
        <v>111</v>
      </c>
      <c r="E137" s="2" t="s">
        <v>160</v>
      </c>
      <c r="F137" s="2" t="s">
        <v>19</v>
      </c>
      <c r="G137" s="2" t="s">
        <v>120</v>
      </c>
      <c r="H137" s="2" t="s">
        <v>267</v>
      </c>
      <c r="I137" s="2" t="s">
        <v>1</v>
      </c>
      <c r="J137" s="2" t="s">
        <v>198</v>
      </c>
      <c r="K137" s="71">
        <v>0</v>
      </c>
      <c r="L137" s="71">
        <v>38.052</v>
      </c>
      <c r="M137" s="71">
        <v>38.052</v>
      </c>
      <c r="N137" s="63">
        <f t="shared" si="7"/>
        <v>100</v>
      </c>
      <c r="O137" s="22"/>
      <c r="P137" s="22"/>
      <c r="Q137" s="22"/>
    </row>
    <row r="138" spans="1:17" s="68" customFormat="1" ht="18" customHeight="1">
      <c r="A138" s="5" t="s">
        <v>119</v>
      </c>
      <c r="B138" s="6" t="s">
        <v>273</v>
      </c>
      <c r="C138" s="7" t="s">
        <v>120</v>
      </c>
      <c r="D138" s="7" t="s">
        <v>0</v>
      </c>
      <c r="E138" s="7" t="s">
        <v>0</v>
      </c>
      <c r="F138" s="7" t="s">
        <v>1</v>
      </c>
      <c r="G138" s="7" t="s">
        <v>0</v>
      </c>
      <c r="H138" s="7" t="s">
        <v>2</v>
      </c>
      <c r="I138" s="7" t="s">
        <v>1</v>
      </c>
      <c r="J138" s="7" t="s">
        <v>13</v>
      </c>
      <c r="K138" s="69">
        <f>K164+K173</f>
        <v>263.10000000000002</v>
      </c>
      <c r="L138" s="69">
        <f>L164+L173+L139</f>
        <v>230.54066999999998</v>
      </c>
      <c r="M138" s="69">
        <f t="shared" ref="M138" si="19">M164+M173</f>
        <v>85.667139999999989</v>
      </c>
      <c r="N138" s="62">
        <f t="shared" si="7"/>
        <v>37.159230950443579</v>
      </c>
    </row>
    <row r="139" spans="1:17" s="68" customFormat="1" ht="16.5" customHeight="1">
      <c r="A139" s="5" t="s">
        <v>121</v>
      </c>
      <c r="B139" s="6" t="s">
        <v>273</v>
      </c>
      <c r="C139" s="6" t="s">
        <v>120</v>
      </c>
      <c r="D139" s="6" t="s">
        <v>12</v>
      </c>
      <c r="E139" s="7" t="s">
        <v>0</v>
      </c>
      <c r="F139" s="7" t="s">
        <v>1</v>
      </c>
      <c r="G139" s="7" t="s">
        <v>0</v>
      </c>
      <c r="H139" s="7" t="s">
        <v>2</v>
      </c>
      <c r="I139" s="7" t="s">
        <v>1</v>
      </c>
      <c r="J139" s="6" t="s">
        <v>13</v>
      </c>
      <c r="K139" s="69">
        <f>K140</f>
        <v>0</v>
      </c>
      <c r="L139" s="69">
        <f t="shared" ref="L139:M139" si="20">L140</f>
        <v>7.6699999999999997E-3</v>
      </c>
      <c r="M139" s="69">
        <f t="shared" si="20"/>
        <v>7.6699999999999997E-3</v>
      </c>
      <c r="N139" s="62">
        <f t="shared" si="7"/>
        <v>100</v>
      </c>
    </row>
    <row r="140" spans="1:17" ht="30.75" customHeight="1">
      <c r="A140" s="8" t="s">
        <v>202</v>
      </c>
      <c r="B140" s="6" t="s">
        <v>273</v>
      </c>
      <c r="C140" s="9" t="s">
        <v>120</v>
      </c>
      <c r="D140" s="9" t="s">
        <v>12</v>
      </c>
      <c r="E140" s="9" t="s">
        <v>122</v>
      </c>
      <c r="F140" s="9" t="s">
        <v>1</v>
      </c>
      <c r="G140" s="9" t="s">
        <v>0</v>
      </c>
      <c r="H140" s="9" t="s">
        <v>2</v>
      </c>
      <c r="I140" s="9" t="s">
        <v>1</v>
      </c>
      <c r="J140" s="9" t="s">
        <v>13</v>
      </c>
      <c r="K140" s="70">
        <f>K141</f>
        <v>0</v>
      </c>
      <c r="L140" s="71">
        <f t="shared" si="18"/>
        <v>7.6699999999999997E-3</v>
      </c>
      <c r="M140" s="71">
        <f t="shared" si="18"/>
        <v>7.6699999999999997E-3</v>
      </c>
      <c r="N140" s="63">
        <f t="shared" si="7"/>
        <v>100</v>
      </c>
    </row>
    <row r="141" spans="1:17" ht="24" customHeight="1">
      <c r="A141" s="14" t="s">
        <v>123</v>
      </c>
      <c r="B141" s="6" t="s">
        <v>273</v>
      </c>
      <c r="C141" s="9" t="s">
        <v>120</v>
      </c>
      <c r="D141" s="9" t="s">
        <v>12</v>
      </c>
      <c r="E141" s="9" t="s">
        <v>122</v>
      </c>
      <c r="F141" s="9" t="s">
        <v>1</v>
      </c>
      <c r="G141" s="9" t="s">
        <v>0</v>
      </c>
      <c r="H141" s="9" t="s">
        <v>124</v>
      </c>
      <c r="I141" s="9" t="s">
        <v>1</v>
      </c>
      <c r="J141" s="9" t="s">
        <v>13</v>
      </c>
      <c r="K141" s="70">
        <f>K142</f>
        <v>0</v>
      </c>
      <c r="L141" s="71">
        <f t="shared" si="18"/>
        <v>7.6699999999999997E-3</v>
      </c>
      <c r="M141" s="71">
        <f t="shared" si="18"/>
        <v>7.6699999999999997E-3</v>
      </c>
      <c r="N141" s="63">
        <f t="shared" ref="N141:N143" si="21">M141/L141*100</f>
        <v>100</v>
      </c>
    </row>
    <row r="142" spans="1:17" ht="37.5" customHeight="1">
      <c r="A142" s="16" t="s">
        <v>30</v>
      </c>
      <c r="B142" s="6" t="s">
        <v>273</v>
      </c>
      <c r="C142" s="9" t="s">
        <v>120</v>
      </c>
      <c r="D142" s="9" t="s">
        <v>12</v>
      </c>
      <c r="E142" s="9" t="s">
        <v>122</v>
      </c>
      <c r="F142" s="9" t="s">
        <v>1</v>
      </c>
      <c r="G142" s="9" t="s">
        <v>0</v>
      </c>
      <c r="H142" s="9" t="s">
        <v>124</v>
      </c>
      <c r="I142" s="9" t="s">
        <v>1</v>
      </c>
      <c r="J142" s="9" t="s">
        <v>31</v>
      </c>
      <c r="K142" s="70">
        <f>K143</f>
        <v>0</v>
      </c>
      <c r="L142" s="71">
        <f t="shared" si="18"/>
        <v>7.6699999999999997E-3</v>
      </c>
      <c r="M142" s="71">
        <f t="shared" si="18"/>
        <v>7.6699999999999997E-3</v>
      </c>
      <c r="N142" s="63">
        <f t="shared" si="21"/>
        <v>100</v>
      </c>
      <c r="O142" s="13" t="s">
        <v>125</v>
      </c>
      <c r="P142" s="13" t="s">
        <v>126</v>
      </c>
      <c r="Q142" s="13" t="s">
        <v>31</v>
      </c>
    </row>
    <row r="143" spans="1:17" ht="37.5" customHeight="1">
      <c r="A143" s="16" t="s">
        <v>210</v>
      </c>
      <c r="B143" s="6" t="s">
        <v>273</v>
      </c>
      <c r="C143" s="9" t="s">
        <v>120</v>
      </c>
      <c r="D143" s="9" t="s">
        <v>12</v>
      </c>
      <c r="E143" s="9" t="s">
        <v>122</v>
      </c>
      <c r="F143" s="9" t="s">
        <v>1</v>
      </c>
      <c r="G143" s="9" t="s">
        <v>0</v>
      </c>
      <c r="H143" s="9" t="s">
        <v>124</v>
      </c>
      <c r="I143" s="9" t="s">
        <v>1</v>
      </c>
      <c r="J143" s="9" t="s">
        <v>198</v>
      </c>
      <c r="K143" s="73">
        <v>0</v>
      </c>
      <c r="L143" s="71">
        <v>7.6699999999999997E-3</v>
      </c>
      <c r="M143" s="70">
        <v>7.6699999999999997E-3</v>
      </c>
      <c r="N143" s="63">
        <f t="shared" si="21"/>
        <v>100</v>
      </c>
      <c r="O143" s="13"/>
      <c r="P143" s="13"/>
      <c r="Q143" s="13"/>
    </row>
    <row r="144" spans="1:17" ht="24.75" hidden="1" customHeight="1">
      <c r="A144" s="5" t="s">
        <v>127</v>
      </c>
      <c r="B144" s="6" t="s">
        <v>273</v>
      </c>
      <c r="C144" s="7" t="s">
        <v>120</v>
      </c>
      <c r="D144" s="7" t="s">
        <v>15</v>
      </c>
      <c r="E144" s="7" t="s">
        <v>0</v>
      </c>
      <c r="F144" s="7" t="s">
        <v>1</v>
      </c>
      <c r="G144" s="7" t="s">
        <v>0</v>
      </c>
      <c r="H144" s="7" t="s">
        <v>2</v>
      </c>
      <c r="I144" s="7" t="s">
        <v>1</v>
      </c>
      <c r="J144" s="7" t="s">
        <v>13</v>
      </c>
      <c r="K144" s="69">
        <f>K150</f>
        <v>0</v>
      </c>
      <c r="L144" s="69">
        <f t="shared" ref="L144:M144" si="22">L150</f>
        <v>0</v>
      </c>
      <c r="M144" s="69">
        <f t="shared" si="22"/>
        <v>0</v>
      </c>
      <c r="N144" s="62"/>
    </row>
    <row r="145" spans="1:17" ht="50.25" hidden="1" customHeight="1" thickBot="1">
      <c r="A145" s="33" t="s">
        <v>240</v>
      </c>
      <c r="B145" s="6" t="s">
        <v>273</v>
      </c>
      <c r="C145" s="2" t="s">
        <v>120</v>
      </c>
      <c r="D145" s="2" t="s">
        <v>15</v>
      </c>
      <c r="E145" s="2" t="s">
        <v>200</v>
      </c>
      <c r="F145" s="2" t="s">
        <v>1</v>
      </c>
      <c r="G145" s="2" t="s">
        <v>0</v>
      </c>
      <c r="H145" s="2" t="s">
        <v>2</v>
      </c>
      <c r="I145" s="2" t="s">
        <v>1</v>
      </c>
      <c r="J145" s="2" t="s">
        <v>13</v>
      </c>
      <c r="K145" s="71"/>
      <c r="L145" s="71">
        <f t="shared" si="18"/>
        <v>0</v>
      </c>
      <c r="M145" s="70"/>
      <c r="N145" s="62"/>
    </row>
    <row r="146" spans="1:17" ht="50.25" hidden="1" customHeight="1" thickBot="1">
      <c r="A146" s="34" t="s">
        <v>199</v>
      </c>
      <c r="B146" s="6" t="s">
        <v>273</v>
      </c>
      <c r="C146" s="2" t="s">
        <v>120</v>
      </c>
      <c r="D146" s="2" t="s">
        <v>15</v>
      </c>
      <c r="E146" s="2" t="s">
        <v>200</v>
      </c>
      <c r="F146" s="2" t="s">
        <v>1</v>
      </c>
      <c r="G146" s="2" t="s">
        <v>27</v>
      </c>
      <c r="H146" s="2" t="s">
        <v>2</v>
      </c>
      <c r="I146" s="2" t="s">
        <v>1</v>
      </c>
      <c r="J146" s="2" t="s">
        <v>13</v>
      </c>
      <c r="K146" s="71"/>
      <c r="L146" s="71">
        <f t="shared" si="18"/>
        <v>0</v>
      </c>
      <c r="M146" s="70"/>
      <c r="N146" s="62"/>
    </row>
    <row r="147" spans="1:17" ht="21" hidden="1" customHeight="1">
      <c r="A147" s="14" t="s">
        <v>201</v>
      </c>
      <c r="B147" s="6" t="s">
        <v>273</v>
      </c>
      <c r="C147" s="2" t="s">
        <v>120</v>
      </c>
      <c r="D147" s="2" t="s">
        <v>15</v>
      </c>
      <c r="E147" s="2" t="s">
        <v>200</v>
      </c>
      <c r="F147" s="2" t="s">
        <v>1</v>
      </c>
      <c r="G147" s="2" t="s">
        <v>27</v>
      </c>
      <c r="H147" s="2" t="s">
        <v>128</v>
      </c>
      <c r="I147" s="2" t="s">
        <v>1</v>
      </c>
      <c r="J147" s="2" t="s">
        <v>13</v>
      </c>
      <c r="K147" s="71"/>
      <c r="L147" s="71">
        <f t="shared" si="18"/>
        <v>0</v>
      </c>
      <c r="M147" s="70"/>
      <c r="N147" s="62"/>
    </row>
    <row r="148" spans="1:17" ht="44.25" hidden="1" customHeight="1">
      <c r="A148" s="11" t="s">
        <v>22</v>
      </c>
      <c r="B148" s="6" t="s">
        <v>273</v>
      </c>
      <c r="C148" s="2" t="s">
        <v>120</v>
      </c>
      <c r="D148" s="2" t="s">
        <v>15</v>
      </c>
      <c r="E148" s="2" t="s">
        <v>200</v>
      </c>
      <c r="F148" s="2" t="s">
        <v>1</v>
      </c>
      <c r="G148" s="2" t="s">
        <v>27</v>
      </c>
      <c r="H148" s="2" t="s">
        <v>128</v>
      </c>
      <c r="I148" s="2"/>
      <c r="J148" s="2" t="s">
        <v>23</v>
      </c>
      <c r="K148" s="71"/>
      <c r="L148" s="71">
        <f t="shared" si="18"/>
        <v>0</v>
      </c>
      <c r="M148" s="70"/>
      <c r="N148" s="62"/>
    </row>
    <row r="149" spans="1:17" ht="30" hidden="1" customHeight="1">
      <c r="A149" s="16" t="s">
        <v>212</v>
      </c>
      <c r="B149" s="6" t="s">
        <v>273</v>
      </c>
      <c r="C149" s="2" t="s">
        <v>120</v>
      </c>
      <c r="D149" s="2" t="s">
        <v>15</v>
      </c>
      <c r="E149" s="2" t="s">
        <v>200</v>
      </c>
      <c r="F149" s="2" t="s">
        <v>1</v>
      </c>
      <c r="G149" s="2" t="s">
        <v>27</v>
      </c>
      <c r="H149" s="2" t="s">
        <v>128</v>
      </c>
      <c r="I149" s="2"/>
      <c r="J149" s="2" t="s">
        <v>213</v>
      </c>
      <c r="K149" s="71"/>
      <c r="L149" s="70"/>
      <c r="M149" s="70"/>
      <c r="N149" s="62"/>
    </row>
    <row r="150" spans="1:17" ht="30.75" hidden="1" customHeight="1">
      <c r="A150" s="8" t="s">
        <v>202</v>
      </c>
      <c r="B150" s="6" t="s">
        <v>273</v>
      </c>
      <c r="C150" s="2" t="s">
        <v>120</v>
      </c>
      <c r="D150" s="2" t="s">
        <v>15</v>
      </c>
      <c r="E150" s="2" t="s">
        <v>122</v>
      </c>
      <c r="F150" s="2" t="s">
        <v>1</v>
      </c>
      <c r="G150" s="2" t="s">
        <v>0</v>
      </c>
      <c r="H150" s="2" t="s">
        <v>2</v>
      </c>
      <c r="I150" s="2" t="s">
        <v>1</v>
      </c>
      <c r="J150" s="2" t="s">
        <v>13</v>
      </c>
      <c r="K150" s="70">
        <f>K152</f>
        <v>0</v>
      </c>
      <c r="L150" s="70">
        <f>L152</f>
        <v>0</v>
      </c>
      <c r="M150" s="70">
        <f>M152</f>
        <v>0</v>
      </c>
      <c r="N150" s="63"/>
    </row>
    <row r="151" spans="1:17" ht="24" hidden="1" customHeight="1">
      <c r="A151" s="14" t="s">
        <v>201</v>
      </c>
      <c r="B151" s="6" t="s">
        <v>273</v>
      </c>
      <c r="C151" s="9" t="s">
        <v>120</v>
      </c>
      <c r="D151" s="9" t="s">
        <v>12</v>
      </c>
      <c r="E151" s="9" t="s">
        <v>122</v>
      </c>
      <c r="F151" s="9" t="s">
        <v>1</v>
      </c>
      <c r="G151" s="9" t="s">
        <v>0</v>
      </c>
      <c r="H151" s="2" t="s">
        <v>128</v>
      </c>
      <c r="I151" s="9" t="s">
        <v>1</v>
      </c>
      <c r="J151" s="9" t="s">
        <v>13</v>
      </c>
      <c r="K151" s="70">
        <f t="shared" ref="K151:M152" si="23">K152</f>
        <v>0</v>
      </c>
      <c r="L151" s="70">
        <f t="shared" si="23"/>
        <v>0</v>
      </c>
      <c r="M151" s="70">
        <f t="shared" si="23"/>
        <v>0</v>
      </c>
      <c r="N151" s="63"/>
    </row>
    <row r="152" spans="1:17" ht="29.25" hidden="1" customHeight="1">
      <c r="A152" s="16" t="s">
        <v>30</v>
      </c>
      <c r="B152" s="6" t="s">
        <v>273</v>
      </c>
      <c r="C152" s="2" t="s">
        <v>120</v>
      </c>
      <c r="D152" s="2" t="s">
        <v>15</v>
      </c>
      <c r="E152" s="2" t="s">
        <v>122</v>
      </c>
      <c r="F152" s="2" t="s">
        <v>1</v>
      </c>
      <c r="G152" s="2" t="s">
        <v>0</v>
      </c>
      <c r="H152" s="2" t="s">
        <v>128</v>
      </c>
      <c r="I152" s="2" t="s">
        <v>1</v>
      </c>
      <c r="J152" s="2" t="s">
        <v>31</v>
      </c>
      <c r="K152" s="70">
        <f t="shared" si="23"/>
        <v>0</v>
      </c>
      <c r="L152" s="70">
        <f t="shared" si="23"/>
        <v>0</v>
      </c>
      <c r="M152" s="70">
        <f t="shared" si="23"/>
        <v>0</v>
      </c>
      <c r="N152" s="63"/>
      <c r="O152" s="13" t="s">
        <v>125</v>
      </c>
      <c r="P152" s="13" t="s">
        <v>129</v>
      </c>
      <c r="Q152" s="13" t="s">
        <v>31</v>
      </c>
    </row>
    <row r="153" spans="1:17" ht="1.5" customHeight="1">
      <c r="A153" s="16" t="s">
        <v>210</v>
      </c>
      <c r="B153" s="6" t="s">
        <v>273</v>
      </c>
      <c r="C153" s="2" t="s">
        <v>120</v>
      </c>
      <c r="D153" s="2" t="s">
        <v>15</v>
      </c>
      <c r="E153" s="2" t="s">
        <v>122</v>
      </c>
      <c r="F153" s="2" t="s">
        <v>1</v>
      </c>
      <c r="G153" s="2" t="s">
        <v>0</v>
      </c>
      <c r="H153" s="2" t="s">
        <v>128</v>
      </c>
      <c r="I153" s="2" t="s">
        <v>1</v>
      </c>
      <c r="J153" s="2" t="s">
        <v>198</v>
      </c>
      <c r="K153" s="71">
        <v>0</v>
      </c>
      <c r="L153" s="70">
        <v>0</v>
      </c>
      <c r="M153" s="70">
        <v>0</v>
      </c>
      <c r="N153" s="63"/>
      <c r="O153" s="13"/>
      <c r="P153" s="13"/>
      <c r="Q153" s="13"/>
    </row>
    <row r="154" spans="1:17" ht="17.25" customHeight="1">
      <c r="A154" s="5" t="s">
        <v>130</v>
      </c>
      <c r="B154" s="6" t="s">
        <v>273</v>
      </c>
      <c r="C154" s="7" t="s">
        <v>131</v>
      </c>
      <c r="D154" s="7" t="s">
        <v>27</v>
      </c>
      <c r="E154" s="7" t="s">
        <v>0</v>
      </c>
      <c r="F154" s="7" t="s">
        <v>1</v>
      </c>
      <c r="G154" s="7" t="s">
        <v>0</v>
      </c>
      <c r="H154" s="7" t="s">
        <v>2</v>
      </c>
      <c r="I154" s="7" t="s">
        <v>1</v>
      </c>
      <c r="J154" s="7" t="s">
        <v>13</v>
      </c>
      <c r="K154" s="69">
        <f>K164+K173</f>
        <v>263.10000000000002</v>
      </c>
      <c r="L154" s="69">
        <f t="shared" ref="L154:M154" si="24">L164+L173</f>
        <v>230.53299999999999</v>
      </c>
      <c r="M154" s="69">
        <f t="shared" si="24"/>
        <v>85.667139999999989</v>
      </c>
      <c r="N154" s="62">
        <f t="shared" ref="N154:N226" si="25">M154/L154*100</f>
        <v>37.16046726499026</v>
      </c>
    </row>
    <row r="155" spans="1:17" ht="48.75" hidden="1" customHeight="1">
      <c r="A155" s="37" t="s">
        <v>240</v>
      </c>
      <c r="B155" s="6" t="s">
        <v>273</v>
      </c>
      <c r="C155" s="2" t="s">
        <v>120</v>
      </c>
      <c r="D155" s="2" t="s">
        <v>27</v>
      </c>
      <c r="E155" s="2" t="s">
        <v>200</v>
      </c>
      <c r="F155" s="2" t="s">
        <v>1</v>
      </c>
      <c r="G155" s="2" t="s">
        <v>0</v>
      </c>
      <c r="H155" s="2" t="s">
        <v>2</v>
      </c>
      <c r="I155" s="2" t="s">
        <v>1</v>
      </c>
      <c r="J155" s="2" t="s">
        <v>13</v>
      </c>
      <c r="K155" s="71"/>
      <c r="L155" s="70">
        <f>L156+L160</f>
        <v>0</v>
      </c>
      <c r="M155" s="70"/>
      <c r="N155" s="62" t="e">
        <f t="shared" si="25"/>
        <v>#DIV/0!</v>
      </c>
    </row>
    <row r="156" spans="1:17" ht="20.25" hidden="1" customHeight="1">
      <c r="A156" s="38" t="s">
        <v>203</v>
      </c>
      <c r="B156" s="6" t="s">
        <v>273</v>
      </c>
      <c r="C156" s="2" t="s">
        <v>120</v>
      </c>
      <c r="D156" s="2" t="s">
        <v>27</v>
      </c>
      <c r="E156" s="2" t="s">
        <v>200</v>
      </c>
      <c r="F156" s="2" t="s">
        <v>1</v>
      </c>
      <c r="G156" s="2" t="s">
        <v>120</v>
      </c>
      <c r="H156" s="2" t="s">
        <v>2</v>
      </c>
      <c r="I156" s="2" t="s">
        <v>1</v>
      </c>
      <c r="J156" s="2" t="s">
        <v>13</v>
      </c>
      <c r="K156" s="71"/>
      <c r="L156" s="70">
        <f>L157</f>
        <v>0</v>
      </c>
      <c r="M156" s="70"/>
      <c r="N156" s="62" t="e">
        <f t="shared" si="25"/>
        <v>#DIV/0!</v>
      </c>
    </row>
    <row r="157" spans="1:17" ht="20.25" hidden="1" customHeight="1">
      <c r="A157" s="36" t="s">
        <v>223</v>
      </c>
      <c r="B157" s="6" t="s">
        <v>273</v>
      </c>
      <c r="C157" s="2" t="s">
        <v>120</v>
      </c>
      <c r="D157" s="2" t="s">
        <v>27</v>
      </c>
      <c r="E157" s="2" t="s">
        <v>200</v>
      </c>
      <c r="F157" s="2" t="s">
        <v>1</v>
      </c>
      <c r="G157" s="2" t="s">
        <v>120</v>
      </c>
      <c r="H157" s="2" t="s">
        <v>205</v>
      </c>
      <c r="I157" s="2" t="s">
        <v>1</v>
      </c>
      <c r="J157" s="2" t="s">
        <v>13</v>
      </c>
      <c r="K157" s="71"/>
      <c r="L157" s="70">
        <f>L158</f>
        <v>0</v>
      </c>
      <c r="M157" s="70"/>
      <c r="N157" s="62" t="e">
        <f t="shared" si="25"/>
        <v>#DIV/0!</v>
      </c>
    </row>
    <row r="158" spans="1:17" ht="30.75" hidden="1" customHeight="1">
      <c r="A158" s="35" t="s">
        <v>30</v>
      </c>
      <c r="B158" s="6" t="s">
        <v>273</v>
      </c>
      <c r="C158" s="2" t="s">
        <v>120</v>
      </c>
      <c r="D158" s="2" t="s">
        <v>27</v>
      </c>
      <c r="E158" s="2" t="s">
        <v>200</v>
      </c>
      <c r="F158" s="2" t="s">
        <v>1</v>
      </c>
      <c r="G158" s="2" t="s">
        <v>120</v>
      </c>
      <c r="H158" s="2" t="s">
        <v>205</v>
      </c>
      <c r="I158" s="2" t="s">
        <v>1</v>
      </c>
      <c r="J158" s="2" t="s">
        <v>31</v>
      </c>
      <c r="K158" s="71"/>
      <c r="L158" s="70">
        <f>L159</f>
        <v>0</v>
      </c>
      <c r="M158" s="70"/>
      <c r="N158" s="62" t="e">
        <f t="shared" si="25"/>
        <v>#DIV/0!</v>
      </c>
    </row>
    <row r="159" spans="1:17" ht="30" hidden="1" customHeight="1">
      <c r="A159" s="14" t="s">
        <v>210</v>
      </c>
      <c r="B159" s="6" t="s">
        <v>273</v>
      </c>
      <c r="C159" s="2" t="s">
        <v>120</v>
      </c>
      <c r="D159" s="2" t="s">
        <v>27</v>
      </c>
      <c r="E159" s="2" t="s">
        <v>200</v>
      </c>
      <c r="F159" s="2" t="s">
        <v>1</v>
      </c>
      <c r="G159" s="2" t="s">
        <v>120</v>
      </c>
      <c r="H159" s="2" t="s">
        <v>205</v>
      </c>
      <c r="I159" s="2" t="s">
        <v>1</v>
      </c>
      <c r="J159" s="2" t="s">
        <v>198</v>
      </c>
      <c r="K159" s="71"/>
      <c r="L159" s="70"/>
      <c r="M159" s="70"/>
      <c r="N159" s="62" t="e">
        <f t="shared" si="25"/>
        <v>#DIV/0!</v>
      </c>
    </row>
    <row r="160" spans="1:17" ht="33.75" hidden="1" customHeight="1">
      <c r="A160" s="36" t="s">
        <v>204</v>
      </c>
      <c r="B160" s="6" t="s">
        <v>273</v>
      </c>
      <c r="C160" s="2" t="s">
        <v>120</v>
      </c>
      <c r="D160" s="2" t="s">
        <v>27</v>
      </c>
      <c r="E160" s="2" t="s">
        <v>200</v>
      </c>
      <c r="F160" s="2" t="s">
        <v>1</v>
      </c>
      <c r="G160" s="2" t="s">
        <v>62</v>
      </c>
      <c r="H160" s="2" t="s">
        <v>2</v>
      </c>
      <c r="I160" s="2" t="s">
        <v>1</v>
      </c>
      <c r="J160" s="2" t="s">
        <v>13</v>
      </c>
      <c r="K160" s="71"/>
      <c r="L160" s="70">
        <f>L161</f>
        <v>0</v>
      </c>
      <c r="M160" s="70"/>
      <c r="N160" s="62" t="e">
        <f t="shared" si="25"/>
        <v>#DIV/0!</v>
      </c>
    </row>
    <row r="161" spans="1:17" ht="20.25" hidden="1" customHeight="1">
      <c r="A161" s="36" t="s">
        <v>223</v>
      </c>
      <c r="B161" s="6" t="s">
        <v>273</v>
      </c>
      <c r="C161" s="2" t="s">
        <v>120</v>
      </c>
      <c r="D161" s="2" t="s">
        <v>27</v>
      </c>
      <c r="E161" s="2" t="s">
        <v>200</v>
      </c>
      <c r="F161" s="2" t="s">
        <v>1</v>
      </c>
      <c r="G161" s="2" t="s">
        <v>62</v>
      </c>
      <c r="H161" s="2" t="s">
        <v>205</v>
      </c>
      <c r="I161" s="2" t="s">
        <v>1</v>
      </c>
      <c r="J161" s="2" t="s">
        <v>13</v>
      </c>
      <c r="K161" s="71"/>
      <c r="L161" s="70">
        <f>L162</f>
        <v>0</v>
      </c>
      <c r="M161" s="70"/>
      <c r="N161" s="62" t="e">
        <f t="shared" si="25"/>
        <v>#DIV/0!</v>
      </c>
    </row>
    <row r="162" spans="1:17" ht="29.25" hidden="1" customHeight="1">
      <c r="A162" s="35" t="s">
        <v>30</v>
      </c>
      <c r="B162" s="6" t="s">
        <v>273</v>
      </c>
      <c r="C162" s="2" t="s">
        <v>120</v>
      </c>
      <c r="D162" s="2" t="s">
        <v>27</v>
      </c>
      <c r="E162" s="2" t="s">
        <v>200</v>
      </c>
      <c r="F162" s="2" t="s">
        <v>1</v>
      </c>
      <c r="G162" s="2" t="s">
        <v>62</v>
      </c>
      <c r="H162" s="2" t="s">
        <v>205</v>
      </c>
      <c r="I162" s="2" t="s">
        <v>1</v>
      </c>
      <c r="J162" s="2" t="s">
        <v>31</v>
      </c>
      <c r="K162" s="71"/>
      <c r="L162" s="70">
        <f>L163</f>
        <v>0</v>
      </c>
      <c r="M162" s="70"/>
      <c r="N162" s="62" t="e">
        <f t="shared" si="25"/>
        <v>#DIV/0!</v>
      </c>
    </row>
    <row r="163" spans="1:17" ht="32.25" hidden="1" customHeight="1">
      <c r="A163" s="16" t="s">
        <v>210</v>
      </c>
      <c r="B163" s="6" t="s">
        <v>273</v>
      </c>
      <c r="C163" s="2" t="s">
        <v>120</v>
      </c>
      <c r="D163" s="2" t="s">
        <v>27</v>
      </c>
      <c r="E163" s="2" t="s">
        <v>200</v>
      </c>
      <c r="F163" s="2" t="s">
        <v>1</v>
      </c>
      <c r="G163" s="2" t="s">
        <v>62</v>
      </c>
      <c r="H163" s="2" t="s">
        <v>205</v>
      </c>
      <c r="I163" s="2" t="s">
        <v>1</v>
      </c>
      <c r="J163" s="2" t="s">
        <v>198</v>
      </c>
      <c r="K163" s="71"/>
      <c r="L163" s="70"/>
      <c r="M163" s="70"/>
      <c r="N163" s="62" t="e">
        <f t="shared" si="25"/>
        <v>#DIV/0!</v>
      </c>
    </row>
    <row r="164" spans="1:17" ht="48.75" customHeight="1">
      <c r="A164" s="37" t="s">
        <v>240</v>
      </c>
      <c r="B164" s="6" t="s">
        <v>273</v>
      </c>
      <c r="C164" s="2" t="s">
        <v>120</v>
      </c>
      <c r="D164" s="2" t="s">
        <v>27</v>
      </c>
      <c r="E164" s="2" t="s">
        <v>200</v>
      </c>
      <c r="F164" s="2" t="s">
        <v>1</v>
      </c>
      <c r="G164" s="2" t="s">
        <v>0</v>
      </c>
      <c r="H164" s="2" t="s">
        <v>2</v>
      </c>
      <c r="I164" s="2" t="s">
        <v>1</v>
      </c>
      <c r="J164" s="2" t="s">
        <v>13</v>
      </c>
      <c r="K164" s="63">
        <f>K165+K169</f>
        <v>12.600000000000001</v>
      </c>
      <c r="L164" s="70">
        <f t="shared" ref="L164:M164" si="26">L165+L169</f>
        <v>12.600000000000001</v>
      </c>
      <c r="M164" s="70">
        <f t="shared" si="26"/>
        <v>12.600000000000001</v>
      </c>
      <c r="N164" s="63">
        <f t="shared" si="25"/>
        <v>100</v>
      </c>
    </row>
    <row r="165" spans="1:17" ht="20.25" customHeight="1">
      <c r="A165" s="38" t="s">
        <v>270</v>
      </c>
      <c r="B165" s="6" t="s">
        <v>273</v>
      </c>
      <c r="C165" s="2" t="s">
        <v>120</v>
      </c>
      <c r="D165" s="2" t="s">
        <v>27</v>
      </c>
      <c r="E165" s="2" t="s">
        <v>200</v>
      </c>
      <c r="F165" s="2" t="s">
        <v>1</v>
      </c>
      <c r="G165" s="2" t="s">
        <v>120</v>
      </c>
      <c r="H165" s="2" t="s">
        <v>2</v>
      </c>
      <c r="I165" s="2" t="s">
        <v>1</v>
      </c>
      <c r="J165" s="2" t="s">
        <v>13</v>
      </c>
      <c r="K165" s="63">
        <f>K166</f>
        <v>8.4</v>
      </c>
      <c r="L165" s="70">
        <f>L166</f>
        <v>8.4</v>
      </c>
      <c r="M165" s="86">
        <f>M166</f>
        <v>8.4</v>
      </c>
      <c r="N165" s="63">
        <f t="shared" si="25"/>
        <v>100</v>
      </c>
    </row>
    <row r="166" spans="1:17" ht="20.25" customHeight="1">
      <c r="A166" s="36" t="s">
        <v>271</v>
      </c>
      <c r="B166" s="6" t="s">
        <v>273</v>
      </c>
      <c r="C166" s="2" t="s">
        <v>120</v>
      </c>
      <c r="D166" s="2" t="s">
        <v>27</v>
      </c>
      <c r="E166" s="2" t="s">
        <v>200</v>
      </c>
      <c r="F166" s="2" t="s">
        <v>1</v>
      </c>
      <c r="G166" s="2" t="s">
        <v>120</v>
      </c>
      <c r="H166" s="2" t="s">
        <v>205</v>
      </c>
      <c r="I166" s="2" t="s">
        <v>1</v>
      </c>
      <c r="J166" s="2" t="s">
        <v>13</v>
      </c>
      <c r="K166" s="63">
        <f>K167</f>
        <v>8.4</v>
      </c>
      <c r="L166" s="70">
        <f t="shared" ref="L166:M167" si="27">L167</f>
        <v>8.4</v>
      </c>
      <c r="M166" s="70">
        <f t="shared" si="27"/>
        <v>8.4</v>
      </c>
      <c r="N166" s="63">
        <f t="shared" si="25"/>
        <v>100</v>
      </c>
    </row>
    <row r="167" spans="1:17" ht="30.75" customHeight="1">
      <c r="A167" s="35" t="s">
        <v>30</v>
      </c>
      <c r="B167" s="6" t="s">
        <v>273</v>
      </c>
      <c r="C167" s="2" t="s">
        <v>120</v>
      </c>
      <c r="D167" s="2" t="s">
        <v>27</v>
      </c>
      <c r="E167" s="2" t="s">
        <v>200</v>
      </c>
      <c r="F167" s="2" t="s">
        <v>1</v>
      </c>
      <c r="G167" s="2" t="s">
        <v>120</v>
      </c>
      <c r="H167" s="2" t="s">
        <v>205</v>
      </c>
      <c r="I167" s="2" t="s">
        <v>1</v>
      </c>
      <c r="J167" s="2" t="s">
        <v>31</v>
      </c>
      <c r="K167" s="63">
        <f>K168</f>
        <v>8.4</v>
      </c>
      <c r="L167" s="70">
        <f t="shared" si="27"/>
        <v>8.4</v>
      </c>
      <c r="M167" s="70">
        <f t="shared" si="27"/>
        <v>8.4</v>
      </c>
      <c r="N167" s="63">
        <f t="shared" si="25"/>
        <v>100</v>
      </c>
    </row>
    <row r="168" spans="1:17" ht="30" customHeight="1">
      <c r="A168" s="14" t="s">
        <v>210</v>
      </c>
      <c r="B168" s="6" t="s">
        <v>273</v>
      </c>
      <c r="C168" s="2" t="s">
        <v>120</v>
      </c>
      <c r="D168" s="2" t="s">
        <v>27</v>
      </c>
      <c r="E168" s="2" t="s">
        <v>200</v>
      </c>
      <c r="F168" s="2" t="s">
        <v>1</v>
      </c>
      <c r="G168" s="2" t="s">
        <v>120</v>
      </c>
      <c r="H168" s="2" t="s">
        <v>205</v>
      </c>
      <c r="I168" s="2" t="s">
        <v>1</v>
      </c>
      <c r="J168" s="2" t="s">
        <v>198</v>
      </c>
      <c r="K168" s="63">
        <v>8.4</v>
      </c>
      <c r="L168" s="70">
        <v>8.4</v>
      </c>
      <c r="M168" s="70">
        <v>8.4</v>
      </c>
      <c r="N168" s="63">
        <f t="shared" si="25"/>
        <v>100</v>
      </c>
    </row>
    <row r="169" spans="1:17" ht="33.75" customHeight="1">
      <c r="A169" s="36" t="s">
        <v>272</v>
      </c>
      <c r="B169" s="6" t="s">
        <v>273</v>
      </c>
      <c r="C169" s="2" t="s">
        <v>120</v>
      </c>
      <c r="D169" s="2" t="s">
        <v>27</v>
      </c>
      <c r="E169" s="2" t="s">
        <v>200</v>
      </c>
      <c r="F169" s="2" t="s">
        <v>1</v>
      </c>
      <c r="G169" s="2" t="s">
        <v>62</v>
      </c>
      <c r="H169" s="2" t="s">
        <v>2</v>
      </c>
      <c r="I169" s="2" t="s">
        <v>1</v>
      </c>
      <c r="J169" s="2" t="s">
        <v>13</v>
      </c>
      <c r="K169" s="63">
        <f>K170</f>
        <v>4.2</v>
      </c>
      <c r="L169" s="70">
        <f t="shared" ref="L169:M171" si="28">L170</f>
        <v>4.2</v>
      </c>
      <c r="M169" s="70">
        <f t="shared" si="28"/>
        <v>4.2</v>
      </c>
      <c r="N169" s="63">
        <f t="shared" si="25"/>
        <v>100</v>
      </c>
    </row>
    <row r="170" spans="1:17" ht="20.25" customHeight="1">
      <c r="A170" s="36" t="s">
        <v>271</v>
      </c>
      <c r="B170" s="6" t="s">
        <v>273</v>
      </c>
      <c r="C170" s="2" t="s">
        <v>120</v>
      </c>
      <c r="D170" s="2" t="s">
        <v>27</v>
      </c>
      <c r="E170" s="2" t="s">
        <v>200</v>
      </c>
      <c r="F170" s="2" t="s">
        <v>1</v>
      </c>
      <c r="G170" s="2" t="s">
        <v>62</v>
      </c>
      <c r="H170" s="2" t="s">
        <v>205</v>
      </c>
      <c r="I170" s="2" t="s">
        <v>1</v>
      </c>
      <c r="J170" s="2" t="s">
        <v>13</v>
      </c>
      <c r="K170" s="63">
        <f>K171</f>
        <v>4.2</v>
      </c>
      <c r="L170" s="70">
        <f t="shared" si="28"/>
        <v>4.2</v>
      </c>
      <c r="M170" s="70">
        <f t="shared" si="28"/>
        <v>4.2</v>
      </c>
      <c r="N170" s="63">
        <f t="shared" si="25"/>
        <v>100</v>
      </c>
    </row>
    <row r="171" spans="1:17" ht="36" customHeight="1">
      <c r="A171" s="35" t="s">
        <v>30</v>
      </c>
      <c r="B171" s="6" t="s">
        <v>273</v>
      </c>
      <c r="C171" s="2" t="s">
        <v>120</v>
      </c>
      <c r="D171" s="2" t="s">
        <v>27</v>
      </c>
      <c r="E171" s="2" t="s">
        <v>200</v>
      </c>
      <c r="F171" s="2" t="s">
        <v>1</v>
      </c>
      <c r="G171" s="2" t="s">
        <v>62</v>
      </c>
      <c r="H171" s="2" t="s">
        <v>205</v>
      </c>
      <c r="I171" s="2" t="s">
        <v>1</v>
      </c>
      <c r="J171" s="2" t="s">
        <v>31</v>
      </c>
      <c r="K171" s="63">
        <f>K172</f>
        <v>4.2</v>
      </c>
      <c r="L171" s="70">
        <f t="shared" si="28"/>
        <v>4.2</v>
      </c>
      <c r="M171" s="70">
        <f t="shared" si="28"/>
        <v>4.2</v>
      </c>
      <c r="N171" s="63">
        <f t="shared" si="25"/>
        <v>100</v>
      </c>
    </row>
    <row r="172" spans="1:17" ht="32.25" customHeight="1">
      <c r="A172" s="16" t="s">
        <v>210</v>
      </c>
      <c r="B172" s="6" t="s">
        <v>273</v>
      </c>
      <c r="C172" s="2" t="s">
        <v>120</v>
      </c>
      <c r="D172" s="2" t="s">
        <v>27</v>
      </c>
      <c r="E172" s="2" t="s">
        <v>200</v>
      </c>
      <c r="F172" s="2" t="s">
        <v>1</v>
      </c>
      <c r="G172" s="2" t="s">
        <v>62</v>
      </c>
      <c r="H172" s="2" t="s">
        <v>205</v>
      </c>
      <c r="I172" s="2" t="s">
        <v>1</v>
      </c>
      <c r="J172" s="2" t="s">
        <v>198</v>
      </c>
      <c r="K172" s="63">
        <v>4.2</v>
      </c>
      <c r="L172" s="70">
        <v>4.2</v>
      </c>
      <c r="M172" s="70">
        <v>4.2</v>
      </c>
      <c r="N172" s="63">
        <f t="shared" si="25"/>
        <v>100</v>
      </c>
    </row>
    <row r="173" spans="1:17" ht="30" customHeight="1">
      <c r="A173" s="8" t="s">
        <v>202</v>
      </c>
      <c r="B173" s="6" t="s">
        <v>273</v>
      </c>
      <c r="C173" s="2" t="s">
        <v>120</v>
      </c>
      <c r="D173" s="2" t="s">
        <v>27</v>
      </c>
      <c r="E173" s="2" t="s">
        <v>122</v>
      </c>
      <c r="F173" s="2" t="s">
        <v>1</v>
      </c>
      <c r="G173" s="2" t="s">
        <v>0</v>
      </c>
      <c r="H173" s="2" t="s">
        <v>2</v>
      </c>
      <c r="I173" s="2" t="s">
        <v>1</v>
      </c>
      <c r="J173" s="2" t="s">
        <v>13</v>
      </c>
      <c r="K173" s="70">
        <f>K174</f>
        <v>250.5</v>
      </c>
      <c r="L173" s="70">
        <f>L174</f>
        <v>217.93299999999999</v>
      </c>
      <c r="M173" s="70">
        <f>M174</f>
        <v>73.067139999999995</v>
      </c>
      <c r="N173" s="63">
        <f t="shared" si="25"/>
        <v>33.527340971766549</v>
      </c>
    </row>
    <row r="174" spans="1:17" ht="24" customHeight="1">
      <c r="A174" s="14" t="s">
        <v>251</v>
      </c>
      <c r="B174" s="6" t="s">
        <v>273</v>
      </c>
      <c r="C174" s="9" t="s">
        <v>120</v>
      </c>
      <c r="D174" s="9" t="s">
        <v>27</v>
      </c>
      <c r="E174" s="9" t="s">
        <v>122</v>
      </c>
      <c r="F174" s="9" t="s">
        <v>1</v>
      </c>
      <c r="G174" s="9" t="s">
        <v>0</v>
      </c>
      <c r="H174" s="2" t="s">
        <v>132</v>
      </c>
      <c r="I174" s="9" t="s">
        <v>1</v>
      </c>
      <c r="J174" s="9" t="s">
        <v>13</v>
      </c>
      <c r="K174" s="70">
        <f>K176</f>
        <v>250.5</v>
      </c>
      <c r="L174" s="70">
        <f>L176</f>
        <v>217.93299999999999</v>
      </c>
      <c r="M174" s="70">
        <f>M176</f>
        <v>73.067139999999995</v>
      </c>
      <c r="N174" s="63">
        <f t="shared" si="25"/>
        <v>33.527340971766549</v>
      </c>
    </row>
    <row r="175" spans="1:17" ht="33" customHeight="1">
      <c r="A175" s="16" t="s">
        <v>30</v>
      </c>
      <c r="B175" s="6" t="s">
        <v>273</v>
      </c>
      <c r="C175" s="2" t="s">
        <v>120</v>
      </c>
      <c r="D175" s="2" t="s">
        <v>27</v>
      </c>
      <c r="E175" s="2" t="s">
        <v>122</v>
      </c>
      <c r="F175" s="2" t="s">
        <v>1</v>
      </c>
      <c r="G175" s="2" t="s">
        <v>0</v>
      </c>
      <c r="H175" s="2" t="s">
        <v>132</v>
      </c>
      <c r="I175" s="2" t="s">
        <v>1</v>
      </c>
      <c r="J175" s="2" t="s">
        <v>31</v>
      </c>
      <c r="K175" s="70">
        <f>K176</f>
        <v>250.5</v>
      </c>
      <c r="L175" s="70">
        <f>L176</f>
        <v>217.93299999999999</v>
      </c>
      <c r="M175" s="70">
        <f>M176</f>
        <v>73.067139999999995</v>
      </c>
      <c r="N175" s="63">
        <f t="shared" si="25"/>
        <v>33.527340971766549</v>
      </c>
      <c r="O175" s="13" t="s">
        <v>125</v>
      </c>
      <c r="P175" s="13" t="s">
        <v>129</v>
      </c>
      <c r="Q175" s="13" t="s">
        <v>31</v>
      </c>
    </row>
    <row r="176" spans="1:17" ht="30.75" customHeight="1">
      <c r="A176" s="16" t="s">
        <v>210</v>
      </c>
      <c r="B176" s="6" t="s">
        <v>273</v>
      </c>
      <c r="C176" s="2" t="s">
        <v>120</v>
      </c>
      <c r="D176" s="2" t="s">
        <v>27</v>
      </c>
      <c r="E176" s="2" t="s">
        <v>122</v>
      </c>
      <c r="F176" s="2" t="s">
        <v>1</v>
      </c>
      <c r="G176" s="2" t="s">
        <v>0</v>
      </c>
      <c r="H176" s="2" t="s">
        <v>132</v>
      </c>
      <c r="I176" s="2" t="s">
        <v>1</v>
      </c>
      <c r="J176" s="2" t="s">
        <v>198</v>
      </c>
      <c r="K176" s="71">
        <v>250.5</v>
      </c>
      <c r="L176" s="70">
        <v>217.93299999999999</v>
      </c>
      <c r="M176" s="70">
        <v>73.067139999999995</v>
      </c>
      <c r="N176" s="63">
        <f t="shared" si="25"/>
        <v>33.527340971766549</v>
      </c>
      <c r="O176" s="13"/>
      <c r="P176" s="13"/>
      <c r="Q176" s="13"/>
    </row>
    <row r="177" spans="1:14" ht="27" hidden="1" customHeight="1">
      <c r="A177" s="5" t="s">
        <v>276</v>
      </c>
      <c r="B177" s="6" t="s">
        <v>273</v>
      </c>
      <c r="C177" s="7" t="s">
        <v>71</v>
      </c>
      <c r="D177" s="7" t="s">
        <v>0</v>
      </c>
      <c r="E177" s="7" t="s">
        <v>0</v>
      </c>
      <c r="F177" s="7" t="s">
        <v>1</v>
      </c>
      <c r="G177" s="7" t="s">
        <v>0</v>
      </c>
      <c r="H177" s="7" t="s">
        <v>2</v>
      </c>
      <c r="I177" s="7" t="s">
        <v>1</v>
      </c>
      <c r="J177" s="7" t="s">
        <v>13</v>
      </c>
      <c r="K177" s="72"/>
      <c r="L177" s="69">
        <f>L178</f>
        <v>0</v>
      </c>
      <c r="M177" s="69"/>
      <c r="N177" s="63" t="e">
        <f t="shared" si="25"/>
        <v>#DIV/0!</v>
      </c>
    </row>
    <row r="178" spans="1:14" ht="22.5" hidden="1" customHeight="1">
      <c r="A178" s="5" t="s">
        <v>136</v>
      </c>
      <c r="B178" s="6" t="s">
        <v>273</v>
      </c>
      <c r="C178" s="7" t="s">
        <v>71</v>
      </c>
      <c r="D178" s="7" t="s">
        <v>71</v>
      </c>
      <c r="E178" s="7" t="s">
        <v>0</v>
      </c>
      <c r="F178" s="7" t="s">
        <v>1</v>
      </c>
      <c r="G178" s="7" t="s">
        <v>0</v>
      </c>
      <c r="H178" s="7" t="s">
        <v>2</v>
      </c>
      <c r="I178" s="7" t="s">
        <v>1</v>
      </c>
      <c r="J178" s="7" t="s">
        <v>13</v>
      </c>
      <c r="K178" s="72"/>
      <c r="L178" s="69">
        <f>L179</f>
        <v>0</v>
      </c>
      <c r="M178" s="69"/>
      <c r="N178" s="63" t="e">
        <f t="shared" si="25"/>
        <v>#DIV/0!</v>
      </c>
    </row>
    <row r="179" spans="1:14" ht="24" hidden="1" customHeight="1">
      <c r="A179" s="8" t="s">
        <v>137</v>
      </c>
      <c r="B179" s="6" t="s">
        <v>273</v>
      </c>
      <c r="C179" s="2" t="s">
        <v>71</v>
      </c>
      <c r="D179" s="2" t="s">
        <v>71</v>
      </c>
      <c r="E179" s="2" t="s">
        <v>0</v>
      </c>
      <c r="F179" s="2" t="s">
        <v>1</v>
      </c>
      <c r="G179" s="2" t="s">
        <v>0</v>
      </c>
      <c r="H179" s="2" t="s">
        <v>2</v>
      </c>
      <c r="I179" s="2" t="s">
        <v>1</v>
      </c>
      <c r="J179" s="2" t="s">
        <v>13</v>
      </c>
      <c r="K179" s="71"/>
      <c r="L179" s="70">
        <f>L180</f>
        <v>0</v>
      </c>
      <c r="M179" s="70"/>
      <c r="N179" s="63" t="e">
        <f t="shared" si="25"/>
        <v>#DIV/0!</v>
      </c>
    </row>
    <row r="180" spans="1:14" ht="29.25" hidden="1" customHeight="1">
      <c r="A180" s="28" t="s">
        <v>138</v>
      </c>
      <c r="B180" s="6" t="s">
        <v>273</v>
      </c>
      <c r="C180" s="2" t="s">
        <v>71</v>
      </c>
      <c r="D180" s="2" t="s">
        <v>71</v>
      </c>
      <c r="E180" s="2" t="s">
        <v>0</v>
      </c>
      <c r="F180" s="2" t="s">
        <v>1</v>
      </c>
      <c r="G180" s="2" t="s">
        <v>0</v>
      </c>
      <c r="H180" s="2" t="s">
        <v>139</v>
      </c>
      <c r="I180" s="2" t="s">
        <v>1</v>
      </c>
      <c r="J180" s="2" t="s">
        <v>13</v>
      </c>
      <c r="K180" s="71"/>
      <c r="L180" s="70">
        <f>L181</f>
        <v>0</v>
      </c>
      <c r="M180" s="70"/>
      <c r="N180" s="63" t="e">
        <f t="shared" si="25"/>
        <v>#DIV/0!</v>
      </c>
    </row>
    <row r="181" spans="1:14" ht="31.5" hidden="1">
      <c r="A181" s="16" t="s">
        <v>30</v>
      </c>
      <c r="B181" s="6" t="s">
        <v>273</v>
      </c>
      <c r="C181" s="2" t="s">
        <v>71</v>
      </c>
      <c r="D181" s="2" t="s">
        <v>71</v>
      </c>
      <c r="E181" s="2" t="s">
        <v>12</v>
      </c>
      <c r="F181" s="2" t="s">
        <v>1</v>
      </c>
      <c r="G181" s="2" t="s">
        <v>0</v>
      </c>
      <c r="H181" s="2" t="s">
        <v>139</v>
      </c>
      <c r="I181" s="2" t="s">
        <v>1</v>
      </c>
      <c r="J181" s="2" t="s">
        <v>31</v>
      </c>
      <c r="K181" s="71"/>
      <c r="L181" s="70">
        <f>L182</f>
        <v>0</v>
      </c>
      <c r="M181" s="70"/>
      <c r="N181" s="63" t="e">
        <f t="shared" si="25"/>
        <v>#DIV/0!</v>
      </c>
    </row>
    <row r="182" spans="1:14" ht="30" hidden="1" customHeight="1">
      <c r="A182" s="16" t="s">
        <v>210</v>
      </c>
      <c r="B182" s="6" t="s">
        <v>273</v>
      </c>
      <c r="C182" s="2" t="s">
        <v>71</v>
      </c>
      <c r="D182" s="2" t="s">
        <v>71</v>
      </c>
      <c r="E182" s="2" t="s">
        <v>12</v>
      </c>
      <c r="F182" s="2" t="s">
        <v>1</v>
      </c>
      <c r="G182" s="2" t="s">
        <v>0</v>
      </c>
      <c r="H182" s="2" t="s">
        <v>139</v>
      </c>
      <c r="I182" s="2" t="s">
        <v>1</v>
      </c>
      <c r="J182" s="2" t="s">
        <v>198</v>
      </c>
      <c r="K182" s="71"/>
      <c r="L182" s="70"/>
      <c r="M182" s="70"/>
      <c r="N182" s="63" t="e">
        <f t="shared" si="25"/>
        <v>#DIV/0!</v>
      </c>
    </row>
    <row r="183" spans="1:14" ht="24" customHeight="1">
      <c r="A183" s="23" t="s">
        <v>283</v>
      </c>
      <c r="B183" s="6" t="s">
        <v>273</v>
      </c>
      <c r="C183" s="7" t="s">
        <v>62</v>
      </c>
      <c r="D183" s="7" t="s">
        <v>0</v>
      </c>
      <c r="E183" s="7" t="s">
        <v>0</v>
      </c>
      <c r="F183" s="7" t="s">
        <v>1</v>
      </c>
      <c r="G183" s="7" t="s">
        <v>0</v>
      </c>
      <c r="H183" s="7" t="s">
        <v>2</v>
      </c>
      <c r="I183" s="7" t="s">
        <v>1</v>
      </c>
      <c r="J183" s="7" t="s">
        <v>13</v>
      </c>
      <c r="K183" s="72">
        <v>0</v>
      </c>
      <c r="L183" s="69">
        <f t="shared" ref="L183:M185" si="29">L184</f>
        <v>40</v>
      </c>
      <c r="M183" s="69">
        <f t="shared" si="29"/>
        <v>40</v>
      </c>
      <c r="N183" s="62">
        <f t="shared" si="25"/>
        <v>100</v>
      </c>
    </row>
    <row r="184" spans="1:14" ht="24" customHeight="1">
      <c r="A184" s="23" t="s">
        <v>284</v>
      </c>
      <c r="B184" s="6" t="s">
        <v>273</v>
      </c>
      <c r="C184" s="7" t="s">
        <v>62</v>
      </c>
      <c r="D184" s="7" t="s">
        <v>120</v>
      </c>
      <c r="E184" s="7" t="s">
        <v>0</v>
      </c>
      <c r="F184" s="7" t="s">
        <v>1</v>
      </c>
      <c r="G184" s="7" t="s">
        <v>0</v>
      </c>
      <c r="H184" s="7" t="s">
        <v>2</v>
      </c>
      <c r="I184" s="7" t="s">
        <v>1</v>
      </c>
      <c r="J184" s="7" t="s">
        <v>13</v>
      </c>
      <c r="K184" s="72">
        <v>0</v>
      </c>
      <c r="L184" s="69">
        <f t="shared" si="29"/>
        <v>40</v>
      </c>
      <c r="M184" s="69">
        <f t="shared" si="29"/>
        <v>40</v>
      </c>
      <c r="N184" s="62">
        <f t="shared" si="25"/>
        <v>100</v>
      </c>
    </row>
    <row r="185" spans="1:14" ht="50.25" customHeight="1">
      <c r="A185" s="8" t="s">
        <v>277</v>
      </c>
      <c r="B185" s="6" t="s">
        <v>273</v>
      </c>
      <c r="C185" s="2" t="s">
        <v>62</v>
      </c>
      <c r="D185" s="2" t="s">
        <v>120</v>
      </c>
      <c r="E185" s="2" t="s">
        <v>112</v>
      </c>
      <c r="F185" s="2" t="s">
        <v>1</v>
      </c>
      <c r="G185" s="2" t="s">
        <v>0</v>
      </c>
      <c r="H185" s="2" t="s">
        <v>2</v>
      </c>
      <c r="I185" s="2" t="s">
        <v>1</v>
      </c>
      <c r="J185" s="2" t="s">
        <v>13</v>
      </c>
      <c r="K185" s="71">
        <v>0</v>
      </c>
      <c r="L185" s="70">
        <f t="shared" si="29"/>
        <v>40</v>
      </c>
      <c r="M185" s="70">
        <f t="shared" si="29"/>
        <v>40</v>
      </c>
      <c r="N185" s="63">
        <f t="shared" si="25"/>
        <v>100</v>
      </c>
    </row>
    <row r="186" spans="1:14" ht="30" customHeight="1">
      <c r="A186" s="8" t="s">
        <v>278</v>
      </c>
      <c r="B186" s="6" t="s">
        <v>273</v>
      </c>
      <c r="C186" s="2" t="s">
        <v>62</v>
      </c>
      <c r="D186" s="2" t="s">
        <v>120</v>
      </c>
      <c r="E186" s="2" t="s">
        <v>112</v>
      </c>
      <c r="F186" s="2" t="s">
        <v>1</v>
      </c>
      <c r="G186" s="2" t="s">
        <v>12</v>
      </c>
      <c r="H186" s="2" t="s">
        <v>2</v>
      </c>
      <c r="I186" s="2" t="s">
        <v>1</v>
      </c>
      <c r="J186" s="2" t="s">
        <v>13</v>
      </c>
      <c r="K186" s="71">
        <v>0</v>
      </c>
      <c r="L186" s="70">
        <f>L187+L190</f>
        <v>40</v>
      </c>
      <c r="M186" s="70">
        <f>M187+M190</f>
        <v>40</v>
      </c>
      <c r="N186" s="63">
        <f t="shared" si="25"/>
        <v>100</v>
      </c>
    </row>
    <row r="187" spans="1:14" ht="35.25" customHeight="1">
      <c r="A187" s="11" t="s">
        <v>279</v>
      </c>
      <c r="B187" s="6" t="s">
        <v>273</v>
      </c>
      <c r="C187" s="2" t="s">
        <v>62</v>
      </c>
      <c r="D187" s="2" t="s">
        <v>120</v>
      </c>
      <c r="E187" s="2" t="s">
        <v>112</v>
      </c>
      <c r="F187" s="2" t="s">
        <v>1</v>
      </c>
      <c r="G187" s="2" t="s">
        <v>12</v>
      </c>
      <c r="H187" s="2" t="s">
        <v>280</v>
      </c>
      <c r="I187" s="2" t="s">
        <v>1</v>
      </c>
      <c r="J187" s="2" t="s">
        <v>13</v>
      </c>
      <c r="K187" s="71">
        <v>0</v>
      </c>
      <c r="L187" s="70">
        <f>L188</f>
        <v>32.200000000000003</v>
      </c>
      <c r="M187" s="70">
        <f>M188</f>
        <v>32.200000000000003</v>
      </c>
      <c r="N187" s="63">
        <f t="shared" si="25"/>
        <v>100</v>
      </c>
    </row>
    <row r="188" spans="1:14" ht="42" customHeight="1">
      <c r="A188" s="14" t="s">
        <v>30</v>
      </c>
      <c r="B188" s="6" t="s">
        <v>273</v>
      </c>
      <c r="C188" s="2" t="s">
        <v>62</v>
      </c>
      <c r="D188" s="2" t="s">
        <v>120</v>
      </c>
      <c r="E188" s="2" t="s">
        <v>112</v>
      </c>
      <c r="F188" s="2" t="s">
        <v>1</v>
      </c>
      <c r="G188" s="2" t="s">
        <v>12</v>
      </c>
      <c r="H188" s="2" t="s">
        <v>280</v>
      </c>
      <c r="I188" s="2" t="s">
        <v>1</v>
      </c>
      <c r="J188" s="2" t="s">
        <v>31</v>
      </c>
      <c r="K188" s="71">
        <v>0</v>
      </c>
      <c r="L188" s="70">
        <f>L189</f>
        <v>32.200000000000003</v>
      </c>
      <c r="M188" s="70">
        <v>32.200000000000003</v>
      </c>
      <c r="N188" s="63">
        <f t="shared" si="25"/>
        <v>100</v>
      </c>
    </row>
    <row r="189" spans="1:14" ht="30" customHeight="1">
      <c r="A189" s="18" t="s">
        <v>210</v>
      </c>
      <c r="B189" s="6" t="s">
        <v>273</v>
      </c>
      <c r="C189" s="2" t="s">
        <v>62</v>
      </c>
      <c r="D189" s="2" t="s">
        <v>120</v>
      </c>
      <c r="E189" s="2" t="s">
        <v>112</v>
      </c>
      <c r="F189" s="2" t="s">
        <v>1</v>
      </c>
      <c r="G189" s="2" t="s">
        <v>12</v>
      </c>
      <c r="H189" s="2" t="s">
        <v>280</v>
      </c>
      <c r="I189" s="2" t="s">
        <v>1</v>
      </c>
      <c r="J189" s="2" t="s">
        <v>198</v>
      </c>
      <c r="K189" s="71">
        <v>0</v>
      </c>
      <c r="L189" s="70">
        <v>32.200000000000003</v>
      </c>
      <c r="M189" s="70">
        <v>0</v>
      </c>
      <c r="N189" s="63">
        <f t="shared" si="25"/>
        <v>0</v>
      </c>
    </row>
    <row r="190" spans="1:14" ht="30" customHeight="1">
      <c r="A190" s="8" t="s">
        <v>281</v>
      </c>
      <c r="B190" s="6" t="s">
        <v>273</v>
      </c>
      <c r="C190" s="2" t="s">
        <v>62</v>
      </c>
      <c r="D190" s="2" t="s">
        <v>120</v>
      </c>
      <c r="E190" s="2" t="s">
        <v>112</v>
      </c>
      <c r="F190" s="2" t="s">
        <v>1</v>
      </c>
      <c r="G190" s="2" t="s">
        <v>12</v>
      </c>
      <c r="H190" s="2" t="s">
        <v>282</v>
      </c>
      <c r="I190" s="2" t="s">
        <v>1</v>
      </c>
      <c r="J190" s="2" t="s">
        <v>13</v>
      </c>
      <c r="K190" s="71">
        <v>0</v>
      </c>
      <c r="L190" s="70">
        <f>L191</f>
        <v>7.8</v>
      </c>
      <c r="M190" s="70">
        <f>M191</f>
        <v>7.8</v>
      </c>
      <c r="N190" s="63">
        <f t="shared" si="25"/>
        <v>100</v>
      </c>
    </row>
    <row r="191" spans="1:14" ht="30" customHeight="1">
      <c r="A191" s="29" t="s">
        <v>30</v>
      </c>
      <c r="B191" s="6" t="s">
        <v>273</v>
      </c>
      <c r="C191" s="2" t="s">
        <v>62</v>
      </c>
      <c r="D191" s="2" t="s">
        <v>120</v>
      </c>
      <c r="E191" s="2" t="s">
        <v>112</v>
      </c>
      <c r="F191" s="2" t="s">
        <v>1</v>
      </c>
      <c r="G191" s="2" t="s">
        <v>12</v>
      </c>
      <c r="H191" s="2" t="s">
        <v>282</v>
      </c>
      <c r="I191" s="2" t="s">
        <v>1</v>
      </c>
      <c r="J191" s="2" t="s">
        <v>31</v>
      </c>
      <c r="K191" s="71">
        <v>0</v>
      </c>
      <c r="L191" s="70">
        <f>L192</f>
        <v>7.8</v>
      </c>
      <c r="M191" s="70">
        <f>M192</f>
        <v>7.8</v>
      </c>
      <c r="N191" s="63">
        <f t="shared" si="25"/>
        <v>100</v>
      </c>
    </row>
    <row r="192" spans="1:14" ht="30" customHeight="1">
      <c r="A192" s="10" t="s">
        <v>210</v>
      </c>
      <c r="B192" s="6" t="s">
        <v>273</v>
      </c>
      <c r="C192" s="2" t="s">
        <v>62</v>
      </c>
      <c r="D192" s="2" t="s">
        <v>120</v>
      </c>
      <c r="E192" s="2" t="s">
        <v>112</v>
      </c>
      <c r="F192" s="2" t="s">
        <v>1</v>
      </c>
      <c r="G192" s="2" t="s">
        <v>12</v>
      </c>
      <c r="H192" s="2" t="s">
        <v>282</v>
      </c>
      <c r="I192" s="2" t="s">
        <v>1</v>
      </c>
      <c r="J192" s="2" t="s">
        <v>198</v>
      </c>
      <c r="K192" s="71">
        <v>0</v>
      </c>
      <c r="L192" s="70">
        <v>7.8</v>
      </c>
      <c r="M192" s="70">
        <v>7.8</v>
      </c>
      <c r="N192" s="63">
        <f t="shared" si="25"/>
        <v>100</v>
      </c>
    </row>
    <row r="193" spans="1:17" ht="20.25" customHeight="1">
      <c r="A193" s="5" t="s">
        <v>140</v>
      </c>
      <c r="B193" s="6" t="s">
        <v>273</v>
      </c>
      <c r="C193" s="7" t="s">
        <v>112</v>
      </c>
      <c r="D193" s="7" t="s">
        <v>0</v>
      </c>
      <c r="E193" s="7" t="s">
        <v>0</v>
      </c>
      <c r="F193" s="7" t="s">
        <v>1</v>
      </c>
      <c r="G193" s="7" t="s">
        <v>0</v>
      </c>
      <c r="H193" s="7" t="s">
        <v>2</v>
      </c>
      <c r="I193" s="7" t="s">
        <v>1</v>
      </c>
      <c r="J193" s="7" t="s">
        <v>13</v>
      </c>
      <c r="K193" s="72">
        <v>0</v>
      </c>
      <c r="L193" s="69">
        <f>L194</f>
        <v>35.5</v>
      </c>
      <c r="M193" s="69">
        <f>M194</f>
        <v>35.5</v>
      </c>
      <c r="N193" s="62">
        <f t="shared" si="25"/>
        <v>100</v>
      </c>
    </row>
    <row r="194" spans="1:17" ht="20.25" customHeight="1">
      <c r="A194" s="5" t="s">
        <v>141</v>
      </c>
      <c r="B194" s="6" t="s">
        <v>273</v>
      </c>
      <c r="C194" s="7" t="s">
        <v>112</v>
      </c>
      <c r="D194" s="7" t="s">
        <v>12</v>
      </c>
      <c r="E194" s="7" t="s">
        <v>0</v>
      </c>
      <c r="F194" s="7" t="s">
        <v>1</v>
      </c>
      <c r="G194" s="7" t="s">
        <v>0</v>
      </c>
      <c r="H194" s="7" t="s">
        <v>2</v>
      </c>
      <c r="I194" s="7" t="s">
        <v>1</v>
      </c>
      <c r="J194" s="7" t="s">
        <v>13</v>
      </c>
      <c r="K194" s="72">
        <v>0</v>
      </c>
      <c r="L194" s="69">
        <f>L195+L203</f>
        <v>35.5</v>
      </c>
      <c r="M194" s="69">
        <f>M195+M203</f>
        <v>35.5</v>
      </c>
      <c r="N194" s="62">
        <f t="shared" si="25"/>
        <v>100</v>
      </c>
    </row>
    <row r="195" spans="1:17" ht="47.25">
      <c r="A195" s="8" t="s">
        <v>277</v>
      </c>
      <c r="B195" s="6" t="s">
        <v>273</v>
      </c>
      <c r="C195" s="2" t="s">
        <v>112</v>
      </c>
      <c r="D195" s="2" t="s">
        <v>12</v>
      </c>
      <c r="E195" s="2" t="s">
        <v>112</v>
      </c>
      <c r="F195" s="2" t="s">
        <v>1</v>
      </c>
      <c r="G195" s="2" t="s">
        <v>0</v>
      </c>
      <c r="H195" s="2" t="s">
        <v>2</v>
      </c>
      <c r="I195" s="2" t="s">
        <v>1</v>
      </c>
      <c r="J195" s="2" t="s">
        <v>13</v>
      </c>
      <c r="K195" s="72">
        <v>0</v>
      </c>
      <c r="L195" s="70">
        <f>L196+L206</f>
        <v>30</v>
      </c>
      <c r="M195" s="70">
        <f>M196+M206</f>
        <v>30</v>
      </c>
      <c r="N195" s="63">
        <f t="shared" si="25"/>
        <v>100</v>
      </c>
    </row>
    <row r="196" spans="1:17" ht="32.25" customHeight="1">
      <c r="A196" s="8" t="s">
        <v>278</v>
      </c>
      <c r="B196" s="6" t="s">
        <v>273</v>
      </c>
      <c r="C196" s="2" t="s">
        <v>112</v>
      </c>
      <c r="D196" s="2" t="s">
        <v>12</v>
      </c>
      <c r="E196" s="2" t="s">
        <v>112</v>
      </c>
      <c r="F196" s="2" t="s">
        <v>1</v>
      </c>
      <c r="G196" s="2" t="s">
        <v>12</v>
      </c>
      <c r="H196" s="2" t="s">
        <v>2</v>
      </c>
      <c r="I196" s="2" t="s">
        <v>1</v>
      </c>
      <c r="J196" s="2" t="s">
        <v>13</v>
      </c>
      <c r="K196" s="72">
        <v>0</v>
      </c>
      <c r="L196" s="70">
        <f>L197+L200</f>
        <v>30</v>
      </c>
      <c r="M196" s="70">
        <f>M197+M200</f>
        <v>30</v>
      </c>
      <c r="N196" s="63">
        <f t="shared" si="25"/>
        <v>100</v>
      </c>
    </row>
    <row r="197" spans="1:17" ht="34.5" customHeight="1">
      <c r="A197" s="11" t="s">
        <v>279</v>
      </c>
      <c r="B197" s="6" t="s">
        <v>273</v>
      </c>
      <c r="C197" s="2" t="s">
        <v>112</v>
      </c>
      <c r="D197" s="2" t="s">
        <v>12</v>
      </c>
      <c r="E197" s="2" t="s">
        <v>112</v>
      </c>
      <c r="F197" s="2" t="s">
        <v>1</v>
      </c>
      <c r="G197" s="2" t="s">
        <v>12</v>
      </c>
      <c r="H197" s="2" t="s">
        <v>280</v>
      </c>
      <c r="I197" s="2" t="s">
        <v>1</v>
      </c>
      <c r="J197" s="2" t="s">
        <v>13</v>
      </c>
      <c r="K197" s="72">
        <v>0</v>
      </c>
      <c r="L197" s="70">
        <f>L198</f>
        <v>24.4</v>
      </c>
      <c r="M197" s="70">
        <f>M198</f>
        <v>24.4</v>
      </c>
      <c r="N197" s="63">
        <f t="shared" si="25"/>
        <v>100</v>
      </c>
      <c r="O197" s="13" t="s">
        <v>145</v>
      </c>
      <c r="P197" s="13" t="s">
        <v>146</v>
      </c>
      <c r="Q197" s="13" t="s">
        <v>23</v>
      </c>
    </row>
    <row r="198" spans="1:17" ht="23.25" customHeight="1">
      <c r="A198" s="14" t="s">
        <v>30</v>
      </c>
      <c r="B198" s="6" t="s">
        <v>273</v>
      </c>
      <c r="C198" s="2" t="s">
        <v>112</v>
      </c>
      <c r="D198" s="2" t="s">
        <v>12</v>
      </c>
      <c r="E198" s="2" t="s">
        <v>112</v>
      </c>
      <c r="F198" s="2" t="s">
        <v>1</v>
      </c>
      <c r="G198" s="2" t="s">
        <v>12</v>
      </c>
      <c r="H198" s="2" t="s">
        <v>280</v>
      </c>
      <c r="I198" s="2" t="s">
        <v>1</v>
      </c>
      <c r="J198" s="2" t="s">
        <v>31</v>
      </c>
      <c r="K198" s="72">
        <v>0</v>
      </c>
      <c r="L198" s="70">
        <f>L199</f>
        <v>24.4</v>
      </c>
      <c r="M198" s="70">
        <f>M199</f>
        <v>24.4</v>
      </c>
      <c r="N198" s="63">
        <f t="shared" si="25"/>
        <v>100</v>
      </c>
      <c r="O198" s="13"/>
      <c r="P198" s="13"/>
      <c r="Q198" s="13"/>
    </row>
    <row r="199" spans="1:17" ht="33" customHeight="1">
      <c r="A199" s="18" t="s">
        <v>210</v>
      </c>
      <c r="B199" s="6" t="s">
        <v>273</v>
      </c>
      <c r="C199" s="2" t="s">
        <v>112</v>
      </c>
      <c r="D199" s="2" t="s">
        <v>12</v>
      </c>
      <c r="E199" s="2" t="s">
        <v>112</v>
      </c>
      <c r="F199" s="2" t="s">
        <v>1</v>
      </c>
      <c r="G199" s="2" t="s">
        <v>12</v>
      </c>
      <c r="H199" s="2" t="s">
        <v>280</v>
      </c>
      <c r="I199" s="2" t="s">
        <v>1</v>
      </c>
      <c r="J199" s="2" t="s">
        <v>198</v>
      </c>
      <c r="K199" s="72">
        <v>0</v>
      </c>
      <c r="L199" s="70">
        <v>24.4</v>
      </c>
      <c r="M199" s="70">
        <v>24.4</v>
      </c>
      <c r="N199" s="63">
        <f t="shared" si="25"/>
        <v>100</v>
      </c>
      <c r="O199" s="13" t="s">
        <v>145</v>
      </c>
      <c r="P199" s="13" t="s">
        <v>146</v>
      </c>
      <c r="Q199" s="13" t="s">
        <v>31</v>
      </c>
    </row>
    <row r="200" spans="1:17" ht="32.25" customHeight="1">
      <c r="A200" s="8" t="s">
        <v>281</v>
      </c>
      <c r="B200" s="6" t="s">
        <v>273</v>
      </c>
      <c r="C200" s="2" t="s">
        <v>112</v>
      </c>
      <c r="D200" s="2" t="s">
        <v>12</v>
      </c>
      <c r="E200" s="2" t="s">
        <v>112</v>
      </c>
      <c r="F200" s="2" t="s">
        <v>1</v>
      </c>
      <c r="G200" s="2" t="s">
        <v>12</v>
      </c>
      <c r="H200" s="2" t="s">
        <v>282</v>
      </c>
      <c r="I200" s="2" t="s">
        <v>1</v>
      </c>
      <c r="J200" s="2" t="s">
        <v>13</v>
      </c>
      <c r="K200" s="72">
        <v>0</v>
      </c>
      <c r="L200" s="70">
        <f>L201</f>
        <v>5.6</v>
      </c>
      <c r="M200" s="70">
        <f>M201</f>
        <v>5.6</v>
      </c>
      <c r="N200" s="63">
        <f t="shared" si="25"/>
        <v>100</v>
      </c>
    </row>
    <row r="201" spans="1:17" ht="33.75" customHeight="1">
      <c r="A201" s="29" t="s">
        <v>30</v>
      </c>
      <c r="B201" s="6" t="s">
        <v>273</v>
      </c>
      <c r="C201" s="2" t="s">
        <v>112</v>
      </c>
      <c r="D201" s="2" t="s">
        <v>12</v>
      </c>
      <c r="E201" s="2" t="s">
        <v>112</v>
      </c>
      <c r="F201" s="2" t="s">
        <v>1</v>
      </c>
      <c r="G201" s="2" t="s">
        <v>12</v>
      </c>
      <c r="H201" s="2" t="s">
        <v>282</v>
      </c>
      <c r="I201" s="2" t="s">
        <v>1</v>
      </c>
      <c r="J201" s="2" t="s">
        <v>31</v>
      </c>
      <c r="K201" s="72">
        <v>0</v>
      </c>
      <c r="L201" s="70">
        <f>L202</f>
        <v>5.6</v>
      </c>
      <c r="M201" s="70">
        <f>M202</f>
        <v>5.6</v>
      </c>
      <c r="N201" s="63">
        <f t="shared" si="25"/>
        <v>100</v>
      </c>
    </row>
    <row r="202" spans="1:17" ht="34.5" customHeight="1">
      <c r="A202" s="10" t="s">
        <v>210</v>
      </c>
      <c r="B202" s="6" t="s">
        <v>273</v>
      </c>
      <c r="C202" s="2" t="s">
        <v>112</v>
      </c>
      <c r="D202" s="2" t="s">
        <v>12</v>
      </c>
      <c r="E202" s="2" t="s">
        <v>112</v>
      </c>
      <c r="F202" s="2" t="s">
        <v>1</v>
      </c>
      <c r="G202" s="2" t="s">
        <v>12</v>
      </c>
      <c r="H202" s="2" t="s">
        <v>282</v>
      </c>
      <c r="I202" s="2" t="s">
        <v>1</v>
      </c>
      <c r="J202" s="2" t="s">
        <v>198</v>
      </c>
      <c r="K202" s="72">
        <v>0</v>
      </c>
      <c r="L202" s="70">
        <v>5.6</v>
      </c>
      <c r="M202" s="70">
        <v>5.6</v>
      </c>
      <c r="N202" s="63">
        <f t="shared" si="25"/>
        <v>100</v>
      </c>
    </row>
    <row r="203" spans="1:17" ht="30" customHeight="1">
      <c r="A203" s="16" t="s">
        <v>285</v>
      </c>
      <c r="B203" s="6" t="s">
        <v>273</v>
      </c>
      <c r="C203" s="2" t="s">
        <v>112</v>
      </c>
      <c r="D203" s="2" t="s">
        <v>12</v>
      </c>
      <c r="E203" s="2" t="s">
        <v>176</v>
      </c>
      <c r="F203" s="2" t="s">
        <v>1</v>
      </c>
      <c r="G203" s="2" t="s">
        <v>0</v>
      </c>
      <c r="H203" s="2" t="s">
        <v>286</v>
      </c>
      <c r="I203" s="2" t="s">
        <v>1</v>
      </c>
      <c r="J203" s="2" t="s">
        <v>13</v>
      </c>
      <c r="K203" s="72">
        <v>0</v>
      </c>
      <c r="L203" s="70">
        <f>L204</f>
        <v>5.5</v>
      </c>
      <c r="M203" s="70">
        <f>M204</f>
        <v>5.5</v>
      </c>
      <c r="N203" s="62">
        <f t="shared" si="25"/>
        <v>100</v>
      </c>
    </row>
    <row r="204" spans="1:17" ht="35.25" customHeight="1">
      <c r="A204" s="29" t="s">
        <v>30</v>
      </c>
      <c r="B204" s="6" t="s">
        <v>273</v>
      </c>
      <c r="C204" s="2" t="s">
        <v>112</v>
      </c>
      <c r="D204" s="2" t="s">
        <v>12</v>
      </c>
      <c r="E204" s="2" t="s">
        <v>176</v>
      </c>
      <c r="F204" s="2" t="s">
        <v>1</v>
      </c>
      <c r="G204" s="2" t="s">
        <v>0</v>
      </c>
      <c r="H204" s="2" t="s">
        <v>286</v>
      </c>
      <c r="I204" s="2" t="s">
        <v>1</v>
      </c>
      <c r="J204" s="2" t="s">
        <v>31</v>
      </c>
      <c r="K204" s="72">
        <v>0</v>
      </c>
      <c r="L204" s="70">
        <f>L205</f>
        <v>5.5</v>
      </c>
      <c r="M204" s="70">
        <f>M205</f>
        <v>5.5</v>
      </c>
      <c r="N204" s="62">
        <f t="shared" si="25"/>
        <v>100</v>
      </c>
      <c r="O204" s="13" t="s">
        <v>145</v>
      </c>
      <c r="P204" s="13" t="s">
        <v>146</v>
      </c>
      <c r="Q204" s="13" t="s">
        <v>96</v>
      </c>
    </row>
    <row r="205" spans="1:17" ht="36.75" customHeight="1">
      <c r="A205" s="10" t="s">
        <v>210</v>
      </c>
      <c r="B205" s="6" t="s">
        <v>273</v>
      </c>
      <c r="C205" s="2" t="s">
        <v>112</v>
      </c>
      <c r="D205" s="2" t="s">
        <v>12</v>
      </c>
      <c r="E205" s="2" t="s">
        <v>176</v>
      </c>
      <c r="F205" s="2" t="s">
        <v>1</v>
      </c>
      <c r="G205" s="2" t="s">
        <v>0</v>
      </c>
      <c r="H205" s="2" t="s">
        <v>286</v>
      </c>
      <c r="I205" s="2" t="s">
        <v>1</v>
      </c>
      <c r="J205" s="2" t="s">
        <v>198</v>
      </c>
      <c r="K205" s="72">
        <v>0</v>
      </c>
      <c r="L205" s="70">
        <v>5.5</v>
      </c>
      <c r="M205" s="70">
        <v>5.5</v>
      </c>
      <c r="N205" s="62">
        <f t="shared" si="25"/>
        <v>100</v>
      </c>
      <c r="O205" s="13"/>
      <c r="P205" s="13"/>
      <c r="Q205" s="13"/>
    </row>
    <row r="206" spans="1:17" ht="22.5" hidden="1" customHeight="1">
      <c r="A206" s="8" t="s">
        <v>151</v>
      </c>
      <c r="B206" s="6" t="s">
        <v>273</v>
      </c>
      <c r="C206" s="2" t="s">
        <v>112</v>
      </c>
      <c r="D206" s="2" t="s">
        <v>12</v>
      </c>
      <c r="E206" s="2" t="s">
        <v>12</v>
      </c>
      <c r="F206" s="2" t="s">
        <v>1</v>
      </c>
      <c r="G206" s="2" t="s">
        <v>0</v>
      </c>
      <c r="H206" s="2" t="s">
        <v>152</v>
      </c>
      <c r="I206" s="2" t="s">
        <v>1</v>
      </c>
      <c r="J206" s="2" t="s">
        <v>13</v>
      </c>
      <c r="K206" s="71"/>
      <c r="L206" s="70">
        <f>L207+L218</f>
        <v>0</v>
      </c>
      <c r="M206" s="70"/>
      <c r="N206" s="62" t="e">
        <f t="shared" si="25"/>
        <v>#DIV/0!</v>
      </c>
    </row>
    <row r="207" spans="1:17" ht="31.5" hidden="1">
      <c r="A207" s="18" t="s">
        <v>30</v>
      </c>
      <c r="B207" s="6" t="s">
        <v>273</v>
      </c>
      <c r="C207" s="2" t="s">
        <v>112</v>
      </c>
      <c r="D207" s="2" t="s">
        <v>12</v>
      </c>
      <c r="E207" s="2" t="s">
        <v>12</v>
      </c>
      <c r="F207" s="2" t="s">
        <v>1</v>
      </c>
      <c r="G207" s="2" t="s">
        <v>0</v>
      </c>
      <c r="H207" s="2" t="s">
        <v>152</v>
      </c>
      <c r="I207" s="2" t="s">
        <v>1</v>
      </c>
      <c r="J207" s="2" t="s">
        <v>31</v>
      </c>
      <c r="K207" s="71"/>
      <c r="L207" s="70">
        <f>L217</f>
        <v>0</v>
      </c>
      <c r="M207" s="70"/>
      <c r="N207" s="62" t="e">
        <f t="shared" si="25"/>
        <v>#DIV/0!</v>
      </c>
      <c r="O207" s="13" t="s">
        <v>145</v>
      </c>
      <c r="P207" s="13" t="s">
        <v>153</v>
      </c>
      <c r="Q207" s="13" t="s">
        <v>31</v>
      </c>
    </row>
    <row r="208" spans="1:17" hidden="1">
      <c r="A208" s="8" t="s">
        <v>147</v>
      </c>
      <c r="B208" s="6" t="s">
        <v>273</v>
      </c>
      <c r="C208" s="2" t="s">
        <v>112</v>
      </c>
      <c r="D208" s="2" t="s">
        <v>12</v>
      </c>
      <c r="E208" s="2"/>
      <c r="F208" s="2"/>
      <c r="G208" s="2"/>
      <c r="H208" s="2"/>
      <c r="I208" s="2"/>
      <c r="J208" s="2" t="s">
        <v>13</v>
      </c>
      <c r="K208" s="71"/>
      <c r="L208" s="70"/>
      <c r="M208" s="70"/>
      <c r="N208" s="62" t="e">
        <f t="shared" si="25"/>
        <v>#DIV/0!</v>
      </c>
    </row>
    <row r="209" spans="1:17" ht="35.25" hidden="1" customHeight="1">
      <c r="A209" s="29" t="s">
        <v>148</v>
      </c>
      <c r="B209" s="6" t="s">
        <v>273</v>
      </c>
      <c r="C209" s="2" t="s">
        <v>112</v>
      </c>
      <c r="D209" s="2" t="s">
        <v>12</v>
      </c>
      <c r="E209" s="2"/>
      <c r="F209" s="2"/>
      <c r="G209" s="2"/>
      <c r="H209" s="2"/>
      <c r="I209" s="2"/>
      <c r="J209" s="2" t="s">
        <v>13</v>
      </c>
      <c r="K209" s="71"/>
      <c r="L209" s="70"/>
      <c r="M209" s="70"/>
      <c r="N209" s="62" t="e">
        <f t="shared" si="25"/>
        <v>#DIV/0!</v>
      </c>
    </row>
    <row r="210" spans="1:17" ht="31.5" hidden="1">
      <c r="A210" s="10" t="s">
        <v>149</v>
      </c>
      <c r="B210" s="6" t="s">
        <v>273</v>
      </c>
      <c r="C210" s="2" t="s">
        <v>112</v>
      </c>
      <c r="D210" s="2" t="s">
        <v>12</v>
      </c>
      <c r="E210" s="2"/>
      <c r="F210" s="2"/>
      <c r="G210" s="2"/>
      <c r="H210" s="2"/>
      <c r="I210" s="2"/>
      <c r="J210" s="2" t="s">
        <v>31</v>
      </c>
      <c r="K210" s="71"/>
      <c r="L210" s="70"/>
      <c r="M210" s="70"/>
      <c r="N210" s="62" t="e">
        <f t="shared" si="25"/>
        <v>#DIV/0!</v>
      </c>
    </row>
    <row r="211" spans="1:17" ht="21.75" hidden="1" customHeight="1">
      <c r="A211" s="14" t="s">
        <v>150</v>
      </c>
      <c r="B211" s="6" t="s">
        <v>273</v>
      </c>
      <c r="C211" s="2" t="s">
        <v>112</v>
      </c>
      <c r="D211" s="2" t="s">
        <v>12</v>
      </c>
      <c r="E211" s="2"/>
      <c r="F211" s="2"/>
      <c r="G211" s="2"/>
      <c r="H211" s="2"/>
      <c r="I211" s="2"/>
      <c r="J211" s="2" t="s">
        <v>59</v>
      </c>
      <c r="K211" s="71"/>
      <c r="L211" s="70"/>
      <c r="M211" s="70"/>
      <c r="N211" s="62" t="e">
        <f t="shared" si="25"/>
        <v>#DIV/0!</v>
      </c>
    </row>
    <row r="212" spans="1:17" ht="31.5" hidden="1">
      <c r="A212" s="10" t="s">
        <v>149</v>
      </c>
      <c r="B212" s="6" t="s">
        <v>273</v>
      </c>
      <c r="C212" s="2" t="s">
        <v>112</v>
      </c>
      <c r="D212" s="2" t="s">
        <v>12</v>
      </c>
      <c r="E212" s="2"/>
      <c r="F212" s="2"/>
      <c r="G212" s="2"/>
      <c r="H212" s="2"/>
      <c r="I212" s="2"/>
      <c r="J212" s="2" t="s">
        <v>96</v>
      </c>
      <c r="K212" s="71"/>
      <c r="L212" s="70"/>
      <c r="M212" s="70"/>
      <c r="N212" s="62" t="e">
        <f t="shared" si="25"/>
        <v>#DIV/0!</v>
      </c>
    </row>
    <row r="213" spans="1:17" ht="63.75" hidden="1" customHeight="1">
      <c r="A213" s="8" t="s">
        <v>154</v>
      </c>
      <c r="B213" s="6" t="s">
        <v>273</v>
      </c>
      <c r="C213" s="2" t="s">
        <v>112</v>
      </c>
      <c r="D213" s="2" t="s">
        <v>12</v>
      </c>
      <c r="E213" s="2"/>
      <c r="F213" s="2"/>
      <c r="G213" s="2"/>
      <c r="H213" s="2"/>
      <c r="I213" s="2"/>
      <c r="J213" s="2" t="s">
        <v>13</v>
      </c>
      <c r="K213" s="71"/>
      <c r="L213" s="70"/>
      <c r="M213" s="70"/>
      <c r="N213" s="62" t="e">
        <f t="shared" si="25"/>
        <v>#DIV/0!</v>
      </c>
    </row>
    <row r="214" spans="1:17" ht="32.25" hidden="1" customHeight="1">
      <c r="A214" s="28" t="s">
        <v>155</v>
      </c>
      <c r="B214" s="6" t="s">
        <v>273</v>
      </c>
      <c r="C214" s="2" t="s">
        <v>112</v>
      </c>
      <c r="D214" s="2" t="s">
        <v>12</v>
      </c>
      <c r="E214" s="2"/>
      <c r="F214" s="2"/>
      <c r="G214" s="2"/>
      <c r="H214" s="2"/>
      <c r="I214" s="2"/>
      <c r="J214" s="2" t="s">
        <v>13</v>
      </c>
      <c r="K214" s="71"/>
      <c r="L214" s="70"/>
      <c r="M214" s="70"/>
      <c r="N214" s="62" t="e">
        <f t="shared" si="25"/>
        <v>#DIV/0!</v>
      </c>
    </row>
    <row r="215" spans="1:17" ht="31.5" hidden="1">
      <c r="A215" s="18" t="s">
        <v>30</v>
      </c>
      <c r="B215" s="6" t="s">
        <v>273</v>
      </c>
      <c r="C215" s="2" t="s">
        <v>112</v>
      </c>
      <c r="D215" s="2" t="s">
        <v>12</v>
      </c>
      <c r="E215" s="2"/>
      <c r="F215" s="2"/>
      <c r="G215" s="2"/>
      <c r="H215" s="2"/>
      <c r="I215" s="2"/>
      <c r="J215" s="2" t="s">
        <v>31</v>
      </c>
      <c r="K215" s="71"/>
      <c r="L215" s="70"/>
      <c r="M215" s="70"/>
      <c r="N215" s="62" t="e">
        <f t="shared" si="25"/>
        <v>#DIV/0!</v>
      </c>
    </row>
    <row r="216" spans="1:17" ht="31.5" hidden="1">
      <c r="A216" s="10" t="s">
        <v>149</v>
      </c>
      <c r="B216" s="6" t="s">
        <v>273</v>
      </c>
      <c r="C216" s="2" t="s">
        <v>112</v>
      </c>
      <c r="D216" s="2" t="s">
        <v>12</v>
      </c>
      <c r="E216" s="2"/>
      <c r="F216" s="2"/>
      <c r="G216" s="2"/>
      <c r="H216" s="2"/>
      <c r="I216" s="2"/>
      <c r="J216" s="2" t="s">
        <v>96</v>
      </c>
      <c r="K216" s="71"/>
      <c r="L216" s="70"/>
      <c r="M216" s="70"/>
      <c r="N216" s="62" t="e">
        <f t="shared" si="25"/>
        <v>#DIV/0!</v>
      </c>
    </row>
    <row r="217" spans="1:17" ht="30" hidden="1" customHeight="1">
      <c r="A217" s="16" t="s">
        <v>210</v>
      </c>
      <c r="B217" s="6" t="s">
        <v>273</v>
      </c>
      <c r="C217" s="2" t="s">
        <v>112</v>
      </c>
      <c r="D217" s="2" t="s">
        <v>12</v>
      </c>
      <c r="E217" s="2" t="s">
        <v>12</v>
      </c>
      <c r="F217" s="2" t="s">
        <v>1</v>
      </c>
      <c r="G217" s="2" t="s">
        <v>0</v>
      </c>
      <c r="H217" s="2" t="s">
        <v>152</v>
      </c>
      <c r="I217" s="2" t="s">
        <v>1</v>
      </c>
      <c r="J217" s="2" t="s">
        <v>198</v>
      </c>
      <c r="K217" s="71"/>
      <c r="L217" s="70"/>
      <c r="M217" s="70"/>
      <c r="N217" s="62" t="e">
        <f t="shared" si="25"/>
        <v>#DIV/0!</v>
      </c>
    </row>
    <row r="218" spans="1:17" ht="31.5" hidden="1" customHeight="1">
      <c r="A218" s="14" t="s">
        <v>150</v>
      </c>
      <c r="B218" s="6" t="s">
        <v>273</v>
      </c>
      <c r="C218" s="2" t="s">
        <v>112</v>
      </c>
      <c r="D218" s="2" t="s">
        <v>12</v>
      </c>
      <c r="E218" s="2" t="s">
        <v>12</v>
      </c>
      <c r="F218" s="2" t="s">
        <v>1</v>
      </c>
      <c r="G218" s="2" t="s">
        <v>0</v>
      </c>
      <c r="H218" s="2" t="s">
        <v>152</v>
      </c>
      <c r="I218" s="2" t="s">
        <v>1</v>
      </c>
      <c r="J218" s="2" t="s">
        <v>96</v>
      </c>
      <c r="K218" s="71"/>
      <c r="L218" s="70">
        <f>L219</f>
        <v>0</v>
      </c>
      <c r="M218" s="70"/>
      <c r="N218" s="62" t="e">
        <f t="shared" si="25"/>
        <v>#DIV/0!</v>
      </c>
      <c r="O218" s="13" t="s">
        <v>145</v>
      </c>
      <c r="P218" s="13" t="s">
        <v>153</v>
      </c>
      <c r="Q218" s="13" t="s">
        <v>96</v>
      </c>
    </row>
    <row r="219" spans="1:17" ht="23.25" hidden="1" customHeight="1">
      <c r="A219" s="14" t="s">
        <v>224</v>
      </c>
      <c r="B219" s="6" t="s">
        <v>273</v>
      </c>
      <c r="C219" s="2" t="s">
        <v>112</v>
      </c>
      <c r="D219" s="2" t="s">
        <v>12</v>
      </c>
      <c r="E219" s="2" t="s">
        <v>12</v>
      </c>
      <c r="F219" s="2" t="s">
        <v>1</v>
      </c>
      <c r="G219" s="2" t="s">
        <v>0</v>
      </c>
      <c r="H219" s="2" t="s">
        <v>152</v>
      </c>
      <c r="I219" s="2" t="s">
        <v>1</v>
      </c>
      <c r="J219" s="2" t="s">
        <v>225</v>
      </c>
      <c r="K219" s="71"/>
      <c r="L219" s="70"/>
      <c r="M219" s="70"/>
      <c r="N219" s="62" t="e">
        <f t="shared" si="25"/>
        <v>#DIV/0!</v>
      </c>
      <c r="O219" s="13"/>
      <c r="P219" s="13"/>
      <c r="Q219" s="13"/>
    </row>
    <row r="220" spans="1:17" ht="16.5" hidden="1" customHeight="1">
      <c r="A220" s="5" t="s">
        <v>156</v>
      </c>
      <c r="B220" s="6" t="s">
        <v>273</v>
      </c>
      <c r="C220" s="7" t="s">
        <v>157</v>
      </c>
      <c r="D220" s="7" t="s">
        <v>158</v>
      </c>
      <c r="E220" s="7" t="s">
        <v>0</v>
      </c>
      <c r="F220" s="7" t="s">
        <v>1</v>
      </c>
      <c r="G220" s="7" t="s">
        <v>0</v>
      </c>
      <c r="H220" s="7" t="s">
        <v>2</v>
      </c>
      <c r="I220" s="7" t="s">
        <v>1</v>
      </c>
      <c r="J220" s="7" t="s">
        <v>13</v>
      </c>
      <c r="K220" s="69">
        <f t="shared" ref="K220:M224" si="30">K221</f>
        <v>0</v>
      </c>
      <c r="L220" s="69">
        <f t="shared" si="30"/>
        <v>0</v>
      </c>
      <c r="M220" s="69">
        <f t="shared" si="30"/>
        <v>0</v>
      </c>
      <c r="N220" s="62" t="e">
        <f t="shared" si="25"/>
        <v>#DIV/0!</v>
      </c>
    </row>
    <row r="221" spans="1:17" ht="16.5" hidden="1" customHeight="1">
      <c r="A221" s="5" t="s">
        <v>159</v>
      </c>
      <c r="B221" s="6" t="s">
        <v>273</v>
      </c>
      <c r="C221" s="7" t="s">
        <v>160</v>
      </c>
      <c r="D221" s="7" t="s">
        <v>12</v>
      </c>
      <c r="E221" s="7" t="s">
        <v>0</v>
      </c>
      <c r="F221" s="7" t="s">
        <v>1</v>
      </c>
      <c r="G221" s="7" t="s">
        <v>0</v>
      </c>
      <c r="H221" s="7" t="s">
        <v>2</v>
      </c>
      <c r="I221" s="7" t="s">
        <v>1</v>
      </c>
      <c r="J221" s="7" t="s">
        <v>13</v>
      </c>
      <c r="K221" s="69">
        <f t="shared" si="30"/>
        <v>0</v>
      </c>
      <c r="L221" s="69">
        <f t="shared" si="30"/>
        <v>0</v>
      </c>
      <c r="M221" s="69">
        <f t="shared" si="30"/>
        <v>0</v>
      </c>
      <c r="N221" s="62" t="e">
        <f t="shared" si="25"/>
        <v>#DIV/0!</v>
      </c>
    </row>
    <row r="222" spans="1:17" ht="21" hidden="1" customHeight="1">
      <c r="A222" s="8" t="s">
        <v>54</v>
      </c>
      <c r="B222" s="6" t="s">
        <v>273</v>
      </c>
      <c r="C222" s="2" t="s">
        <v>160</v>
      </c>
      <c r="D222" s="2" t="s">
        <v>12</v>
      </c>
      <c r="E222" s="2" t="s">
        <v>55</v>
      </c>
      <c r="F222" s="2" t="s">
        <v>1</v>
      </c>
      <c r="G222" s="2" t="s">
        <v>0</v>
      </c>
      <c r="H222" s="2" t="s">
        <v>2</v>
      </c>
      <c r="I222" s="2" t="s">
        <v>1</v>
      </c>
      <c r="J222" s="2" t="s">
        <v>13</v>
      </c>
      <c r="K222" s="70">
        <f t="shared" si="30"/>
        <v>0</v>
      </c>
      <c r="L222" s="70">
        <f t="shared" si="30"/>
        <v>0</v>
      </c>
      <c r="M222" s="70">
        <f t="shared" si="30"/>
        <v>0</v>
      </c>
      <c r="N222" s="63" t="e">
        <f t="shared" si="25"/>
        <v>#DIV/0!</v>
      </c>
    </row>
    <row r="223" spans="1:17" ht="19.5" hidden="1" customHeight="1">
      <c r="A223" s="14" t="s">
        <v>245</v>
      </c>
      <c r="B223" s="6" t="s">
        <v>273</v>
      </c>
      <c r="C223" s="2" t="s">
        <v>160</v>
      </c>
      <c r="D223" s="2" t="s">
        <v>12</v>
      </c>
      <c r="E223" s="2" t="s">
        <v>55</v>
      </c>
      <c r="F223" s="2" t="s">
        <v>1</v>
      </c>
      <c r="G223" s="2" t="s">
        <v>0</v>
      </c>
      <c r="H223" s="2" t="s">
        <v>162</v>
      </c>
      <c r="I223" s="2" t="s">
        <v>1</v>
      </c>
      <c r="J223" s="2" t="s">
        <v>13</v>
      </c>
      <c r="K223" s="70">
        <f t="shared" si="30"/>
        <v>0</v>
      </c>
      <c r="L223" s="70">
        <f t="shared" si="30"/>
        <v>0</v>
      </c>
      <c r="M223" s="70">
        <f t="shared" si="30"/>
        <v>0</v>
      </c>
      <c r="N223" s="63" t="e">
        <f t="shared" si="25"/>
        <v>#DIV/0!</v>
      </c>
    </row>
    <row r="224" spans="1:17" ht="21" hidden="1" customHeight="1">
      <c r="A224" s="18" t="s">
        <v>163</v>
      </c>
      <c r="B224" s="6" t="s">
        <v>273</v>
      </c>
      <c r="C224" s="2" t="s">
        <v>160</v>
      </c>
      <c r="D224" s="2" t="s">
        <v>12</v>
      </c>
      <c r="E224" s="2" t="s">
        <v>55</v>
      </c>
      <c r="F224" s="2" t="s">
        <v>1</v>
      </c>
      <c r="G224" s="2" t="s">
        <v>0</v>
      </c>
      <c r="H224" s="2" t="s">
        <v>162</v>
      </c>
      <c r="I224" s="2" t="s">
        <v>1</v>
      </c>
      <c r="J224" s="2" t="s">
        <v>164</v>
      </c>
      <c r="K224" s="70">
        <f t="shared" si="30"/>
        <v>0</v>
      </c>
      <c r="L224" s="70">
        <f t="shared" si="30"/>
        <v>0</v>
      </c>
      <c r="M224" s="70">
        <f t="shared" si="30"/>
        <v>0</v>
      </c>
      <c r="N224" s="63" t="e">
        <f t="shared" si="25"/>
        <v>#DIV/0!</v>
      </c>
      <c r="O224" s="13" t="s">
        <v>165</v>
      </c>
      <c r="P224" s="13" t="s">
        <v>166</v>
      </c>
      <c r="Q224" s="13" t="s">
        <v>164</v>
      </c>
    </row>
    <row r="225" spans="1:17" ht="21.75" hidden="1" customHeight="1">
      <c r="A225" s="30" t="s">
        <v>227</v>
      </c>
      <c r="B225" s="6" t="s">
        <v>273</v>
      </c>
      <c r="C225" s="2" t="s">
        <v>160</v>
      </c>
      <c r="D225" s="2" t="s">
        <v>12</v>
      </c>
      <c r="E225" s="2" t="s">
        <v>55</v>
      </c>
      <c r="F225" s="2" t="s">
        <v>1</v>
      </c>
      <c r="G225" s="2" t="s">
        <v>0</v>
      </c>
      <c r="H225" s="2" t="s">
        <v>162</v>
      </c>
      <c r="I225" s="2" t="s">
        <v>1</v>
      </c>
      <c r="J225" s="2" t="s">
        <v>228</v>
      </c>
      <c r="K225" s="71"/>
      <c r="L225" s="70"/>
      <c r="M225" s="70"/>
      <c r="N225" s="63" t="e">
        <f t="shared" si="25"/>
        <v>#DIV/0!</v>
      </c>
      <c r="O225" s="13"/>
      <c r="P225" s="13"/>
      <c r="Q225" s="13"/>
    </row>
    <row r="226" spans="1:17" ht="21" hidden="1" customHeight="1">
      <c r="A226" s="5" t="s">
        <v>167</v>
      </c>
      <c r="B226" s="6" t="s">
        <v>273</v>
      </c>
      <c r="C226" s="7" t="s">
        <v>160</v>
      </c>
      <c r="D226" s="7" t="s">
        <v>27</v>
      </c>
      <c r="E226" s="7" t="s">
        <v>0</v>
      </c>
      <c r="F226" s="7" t="s">
        <v>1</v>
      </c>
      <c r="G226" s="7" t="s">
        <v>0</v>
      </c>
      <c r="H226" s="7" t="s">
        <v>2</v>
      </c>
      <c r="I226" s="7" t="s">
        <v>1</v>
      </c>
      <c r="J226" s="7" t="s">
        <v>13</v>
      </c>
      <c r="K226" s="72"/>
      <c r="L226" s="69">
        <f>L227</f>
        <v>0</v>
      </c>
      <c r="M226" s="69"/>
      <c r="N226" s="62" t="e">
        <f t="shared" si="25"/>
        <v>#DIV/0!</v>
      </c>
    </row>
    <row r="227" spans="1:17" ht="27" hidden="1" customHeight="1">
      <c r="A227" s="8" t="s">
        <v>54</v>
      </c>
      <c r="B227" s="6" t="s">
        <v>273</v>
      </c>
      <c r="C227" s="2" t="s">
        <v>160</v>
      </c>
      <c r="D227" s="2" t="s">
        <v>27</v>
      </c>
      <c r="E227" s="2" t="s">
        <v>55</v>
      </c>
      <c r="F227" s="2" t="s">
        <v>1</v>
      </c>
      <c r="G227" s="2" t="s">
        <v>0</v>
      </c>
      <c r="H227" s="2" t="s">
        <v>2</v>
      </c>
      <c r="I227" s="2" t="s">
        <v>1</v>
      </c>
      <c r="J227" s="2" t="s">
        <v>13</v>
      </c>
      <c r="K227" s="71"/>
      <c r="L227" s="70">
        <f>L228</f>
        <v>0</v>
      </c>
      <c r="M227" s="70"/>
      <c r="N227" s="62" t="e">
        <f t="shared" ref="N227:N246" si="31">M227/L227*100</f>
        <v>#DIV/0!</v>
      </c>
    </row>
    <row r="228" spans="1:17" ht="24" hidden="1" customHeight="1">
      <c r="A228" s="14" t="s">
        <v>168</v>
      </c>
      <c r="B228" s="6" t="s">
        <v>273</v>
      </c>
      <c r="C228" s="2" t="s">
        <v>160</v>
      </c>
      <c r="D228" s="2" t="s">
        <v>27</v>
      </c>
      <c r="E228" s="2" t="s">
        <v>55</v>
      </c>
      <c r="F228" s="2" t="s">
        <v>1</v>
      </c>
      <c r="G228" s="2" t="s">
        <v>0</v>
      </c>
      <c r="H228" s="2" t="s">
        <v>169</v>
      </c>
      <c r="I228" s="2" t="s">
        <v>1</v>
      </c>
      <c r="J228" s="2" t="s">
        <v>13</v>
      </c>
      <c r="K228" s="71"/>
      <c r="L228" s="70">
        <f>L229</f>
        <v>0</v>
      </c>
      <c r="M228" s="70"/>
      <c r="N228" s="62" t="e">
        <f t="shared" si="31"/>
        <v>#DIV/0!</v>
      </c>
    </row>
    <row r="229" spans="1:17" ht="19.5" hidden="1" customHeight="1">
      <c r="A229" s="30" t="s">
        <v>163</v>
      </c>
      <c r="B229" s="6" t="s">
        <v>273</v>
      </c>
      <c r="C229" s="2" t="s">
        <v>160</v>
      </c>
      <c r="D229" s="2" t="s">
        <v>27</v>
      </c>
      <c r="E229" s="2" t="s">
        <v>55</v>
      </c>
      <c r="F229" s="2" t="s">
        <v>1</v>
      </c>
      <c r="G229" s="2" t="s">
        <v>0</v>
      </c>
      <c r="H229" s="2" t="s">
        <v>169</v>
      </c>
      <c r="I229" s="2" t="s">
        <v>1</v>
      </c>
      <c r="J229" s="2" t="s">
        <v>164</v>
      </c>
      <c r="K229" s="71"/>
      <c r="L229" s="70">
        <f>L233</f>
        <v>0</v>
      </c>
      <c r="M229" s="70"/>
      <c r="N229" s="62" t="e">
        <f t="shared" si="31"/>
        <v>#DIV/0!</v>
      </c>
      <c r="O229" s="13" t="s">
        <v>170</v>
      </c>
      <c r="P229" s="13" t="s">
        <v>171</v>
      </c>
      <c r="Q229" s="13" t="s">
        <v>164</v>
      </c>
    </row>
    <row r="230" spans="1:17" hidden="1">
      <c r="A230" s="8" t="s">
        <v>54</v>
      </c>
      <c r="B230" s="6" t="s">
        <v>273</v>
      </c>
      <c r="C230" s="2" t="s">
        <v>160</v>
      </c>
      <c r="D230" s="2" t="s">
        <v>62</v>
      </c>
      <c r="E230" s="2"/>
      <c r="F230" s="2"/>
      <c r="G230" s="2"/>
      <c r="H230" s="2"/>
      <c r="I230" s="2"/>
      <c r="J230" s="2" t="s">
        <v>13</v>
      </c>
      <c r="K230" s="71"/>
      <c r="L230" s="70"/>
      <c r="M230" s="70"/>
      <c r="N230" s="62" t="e">
        <f t="shared" si="31"/>
        <v>#DIV/0!</v>
      </c>
    </row>
    <row r="231" spans="1:17" ht="22.5" hidden="1" customHeight="1">
      <c r="A231" s="14" t="s">
        <v>172</v>
      </c>
      <c r="B231" s="6" t="s">
        <v>273</v>
      </c>
      <c r="C231" s="2" t="s">
        <v>160</v>
      </c>
      <c r="D231" s="2" t="s">
        <v>62</v>
      </c>
      <c r="E231" s="2"/>
      <c r="F231" s="2"/>
      <c r="G231" s="2"/>
      <c r="H231" s="2"/>
      <c r="I231" s="2"/>
      <c r="J231" s="2" t="s">
        <v>13</v>
      </c>
      <c r="K231" s="71"/>
      <c r="L231" s="70"/>
      <c r="M231" s="70"/>
      <c r="N231" s="62" t="e">
        <f t="shared" si="31"/>
        <v>#DIV/0!</v>
      </c>
    </row>
    <row r="232" spans="1:17" ht="31.5" hidden="1">
      <c r="A232" s="10" t="s">
        <v>149</v>
      </c>
      <c r="B232" s="6" t="s">
        <v>273</v>
      </c>
      <c r="C232" s="2" t="s">
        <v>160</v>
      </c>
      <c r="D232" s="2" t="s">
        <v>62</v>
      </c>
      <c r="E232" s="2"/>
      <c r="F232" s="2"/>
      <c r="G232" s="2"/>
      <c r="H232" s="2"/>
      <c r="I232" s="2"/>
      <c r="J232" s="2" t="s">
        <v>96</v>
      </c>
      <c r="K232" s="71"/>
      <c r="L232" s="70"/>
      <c r="M232" s="70"/>
      <c r="N232" s="62" t="e">
        <f t="shared" si="31"/>
        <v>#DIV/0!</v>
      </c>
    </row>
    <row r="233" spans="1:17" ht="30" hidden="1" customHeight="1">
      <c r="A233" s="10" t="s">
        <v>229</v>
      </c>
      <c r="B233" s="6" t="s">
        <v>273</v>
      </c>
      <c r="C233" s="2" t="s">
        <v>160</v>
      </c>
      <c r="D233" s="2" t="s">
        <v>27</v>
      </c>
      <c r="E233" s="2" t="s">
        <v>55</v>
      </c>
      <c r="F233" s="2" t="s">
        <v>1</v>
      </c>
      <c r="G233" s="2" t="s">
        <v>0</v>
      </c>
      <c r="H233" s="2" t="s">
        <v>169</v>
      </c>
      <c r="I233" s="2" t="s">
        <v>1</v>
      </c>
      <c r="J233" s="2" t="s">
        <v>226</v>
      </c>
      <c r="K233" s="71"/>
      <c r="L233" s="70"/>
      <c r="M233" s="70"/>
      <c r="N233" s="62" t="e">
        <f t="shared" si="31"/>
        <v>#DIV/0!</v>
      </c>
    </row>
    <row r="234" spans="1:17" ht="24" hidden="1" customHeight="1">
      <c r="A234" s="5" t="s">
        <v>173</v>
      </c>
      <c r="B234" s="6" t="s">
        <v>273</v>
      </c>
      <c r="C234" s="7" t="s">
        <v>83</v>
      </c>
      <c r="D234" s="7" t="s">
        <v>0</v>
      </c>
      <c r="E234" s="7" t="s">
        <v>0</v>
      </c>
      <c r="F234" s="7" t="s">
        <v>1</v>
      </c>
      <c r="G234" s="7" t="s">
        <v>0</v>
      </c>
      <c r="H234" s="7" t="s">
        <v>2</v>
      </c>
      <c r="I234" s="7" t="s">
        <v>1</v>
      </c>
      <c r="J234" s="7" t="s">
        <v>13</v>
      </c>
      <c r="K234" s="72"/>
      <c r="L234" s="69">
        <f>L235</f>
        <v>0</v>
      </c>
      <c r="M234" s="69"/>
      <c r="N234" s="62" t="e">
        <f t="shared" si="31"/>
        <v>#DIV/0!</v>
      </c>
    </row>
    <row r="235" spans="1:17" ht="21.75" hidden="1" customHeight="1">
      <c r="A235" s="5" t="s">
        <v>174</v>
      </c>
      <c r="B235" s="6" t="s">
        <v>273</v>
      </c>
      <c r="C235" s="7" t="s">
        <v>83</v>
      </c>
      <c r="D235" s="7" t="s">
        <v>12</v>
      </c>
      <c r="E235" s="7" t="s">
        <v>0</v>
      </c>
      <c r="F235" s="7" t="s">
        <v>1</v>
      </c>
      <c r="G235" s="7" t="s">
        <v>0</v>
      </c>
      <c r="H235" s="7" t="s">
        <v>2</v>
      </c>
      <c r="I235" s="7" t="s">
        <v>1</v>
      </c>
      <c r="J235" s="7" t="s">
        <v>13</v>
      </c>
      <c r="K235" s="72"/>
      <c r="L235" s="69">
        <f>L236</f>
        <v>0</v>
      </c>
      <c r="M235" s="69"/>
      <c r="N235" s="62" t="e">
        <f t="shared" si="31"/>
        <v>#DIV/0!</v>
      </c>
    </row>
    <row r="236" spans="1:17" ht="21.75" hidden="1" customHeight="1">
      <c r="A236" s="10" t="s">
        <v>175</v>
      </c>
      <c r="B236" s="6" t="s">
        <v>273</v>
      </c>
      <c r="C236" s="2" t="s">
        <v>83</v>
      </c>
      <c r="D236" s="2" t="s">
        <v>12</v>
      </c>
      <c r="E236" s="2" t="s">
        <v>176</v>
      </c>
      <c r="F236" s="2" t="s">
        <v>1</v>
      </c>
      <c r="G236" s="2" t="s">
        <v>0</v>
      </c>
      <c r="H236" s="2" t="s">
        <v>2</v>
      </c>
      <c r="I236" s="2" t="s">
        <v>1</v>
      </c>
      <c r="J236" s="2" t="s">
        <v>13</v>
      </c>
      <c r="K236" s="71"/>
      <c r="L236" s="70">
        <f>L237</f>
        <v>0</v>
      </c>
      <c r="M236" s="70"/>
      <c r="N236" s="62" t="e">
        <f t="shared" si="31"/>
        <v>#DIV/0!</v>
      </c>
    </row>
    <row r="237" spans="1:17" ht="22.5" hidden="1" customHeight="1">
      <c r="A237" s="18" t="s">
        <v>177</v>
      </c>
      <c r="B237" s="6" t="s">
        <v>273</v>
      </c>
      <c r="C237" s="2" t="s">
        <v>83</v>
      </c>
      <c r="D237" s="2" t="s">
        <v>12</v>
      </c>
      <c r="E237" s="2" t="s">
        <v>176</v>
      </c>
      <c r="F237" s="2" t="s">
        <v>1</v>
      </c>
      <c r="G237" s="2" t="s">
        <v>0</v>
      </c>
      <c r="H237" s="2" t="s">
        <v>178</v>
      </c>
      <c r="I237" s="2" t="s">
        <v>1</v>
      </c>
      <c r="J237" s="2" t="s">
        <v>13</v>
      </c>
      <c r="K237" s="71"/>
      <c r="L237" s="70">
        <f>L238</f>
        <v>0</v>
      </c>
      <c r="M237" s="70"/>
      <c r="N237" s="62" t="e">
        <f t="shared" si="31"/>
        <v>#DIV/0!</v>
      </c>
    </row>
    <row r="238" spans="1:17" ht="33.75" hidden="1" customHeight="1">
      <c r="A238" s="18" t="s">
        <v>30</v>
      </c>
      <c r="B238" s="6" t="s">
        <v>273</v>
      </c>
      <c r="C238" s="2" t="s">
        <v>83</v>
      </c>
      <c r="D238" s="2" t="s">
        <v>12</v>
      </c>
      <c r="E238" s="2" t="s">
        <v>176</v>
      </c>
      <c r="F238" s="2" t="s">
        <v>1</v>
      </c>
      <c r="G238" s="2" t="s">
        <v>0</v>
      </c>
      <c r="H238" s="2" t="s">
        <v>178</v>
      </c>
      <c r="I238" s="2" t="s">
        <v>1</v>
      </c>
      <c r="J238" s="2" t="s">
        <v>31</v>
      </c>
      <c r="K238" s="71"/>
      <c r="L238" s="70">
        <f>L239</f>
        <v>0</v>
      </c>
      <c r="M238" s="70"/>
      <c r="N238" s="62" t="e">
        <f t="shared" si="31"/>
        <v>#DIV/0!</v>
      </c>
      <c r="O238" s="13" t="s">
        <v>179</v>
      </c>
      <c r="P238" s="13" t="s">
        <v>180</v>
      </c>
      <c r="Q238" s="13" t="s">
        <v>31</v>
      </c>
    </row>
    <row r="239" spans="1:17" ht="32.25" hidden="1" customHeight="1">
      <c r="A239" s="16" t="s">
        <v>210</v>
      </c>
      <c r="B239" s="6" t="s">
        <v>273</v>
      </c>
      <c r="C239" s="2" t="s">
        <v>83</v>
      </c>
      <c r="D239" s="2" t="s">
        <v>12</v>
      </c>
      <c r="E239" s="2" t="s">
        <v>176</v>
      </c>
      <c r="F239" s="2" t="s">
        <v>1</v>
      </c>
      <c r="G239" s="2" t="s">
        <v>0</v>
      </c>
      <c r="H239" s="2" t="s">
        <v>178</v>
      </c>
      <c r="I239" s="2" t="s">
        <v>1</v>
      </c>
      <c r="J239" s="2" t="s">
        <v>198</v>
      </c>
      <c r="K239" s="71"/>
      <c r="L239" s="70"/>
      <c r="M239" s="70"/>
      <c r="N239" s="62" t="e">
        <f t="shared" si="31"/>
        <v>#DIV/0!</v>
      </c>
      <c r="O239" s="13"/>
      <c r="P239" s="13"/>
      <c r="Q239" s="13"/>
    </row>
    <row r="240" spans="1:17" ht="26.25" hidden="1" customHeight="1">
      <c r="A240" s="27" t="s">
        <v>181</v>
      </c>
      <c r="B240" s="6" t="s">
        <v>273</v>
      </c>
      <c r="C240" s="7" t="s">
        <v>91</v>
      </c>
      <c r="D240" s="7" t="s">
        <v>0</v>
      </c>
      <c r="E240" s="7" t="s">
        <v>0</v>
      </c>
      <c r="F240" s="7" t="s">
        <v>1</v>
      </c>
      <c r="G240" s="7" t="s">
        <v>0</v>
      </c>
      <c r="H240" s="7" t="s">
        <v>2</v>
      </c>
      <c r="I240" s="7" t="s">
        <v>1</v>
      </c>
      <c r="J240" s="7" t="s">
        <v>13</v>
      </c>
      <c r="K240" s="72"/>
      <c r="L240" s="69">
        <f>L241</f>
        <v>0</v>
      </c>
      <c r="M240" s="69"/>
      <c r="N240" s="62" t="e">
        <f t="shared" si="31"/>
        <v>#DIV/0!</v>
      </c>
    </row>
    <row r="241" spans="1:17" ht="34.5" hidden="1" customHeight="1">
      <c r="A241" s="27" t="s">
        <v>182</v>
      </c>
      <c r="B241" s="6" t="s">
        <v>273</v>
      </c>
      <c r="C241" s="7" t="s">
        <v>91</v>
      </c>
      <c r="D241" s="7" t="s">
        <v>12</v>
      </c>
      <c r="E241" s="7" t="s">
        <v>0</v>
      </c>
      <c r="F241" s="7" t="s">
        <v>1</v>
      </c>
      <c r="G241" s="7" t="s">
        <v>0</v>
      </c>
      <c r="H241" s="7" t="s">
        <v>2</v>
      </c>
      <c r="I241" s="7" t="s">
        <v>1</v>
      </c>
      <c r="J241" s="7" t="s">
        <v>13</v>
      </c>
      <c r="K241" s="72"/>
      <c r="L241" s="69">
        <f>L242</f>
        <v>0</v>
      </c>
      <c r="M241" s="69"/>
      <c r="N241" s="62" t="e">
        <f t="shared" si="31"/>
        <v>#DIV/0!</v>
      </c>
    </row>
    <row r="242" spans="1:17" ht="24" hidden="1" customHeight="1">
      <c r="A242" s="8" t="s">
        <v>183</v>
      </c>
      <c r="B242" s="6" t="s">
        <v>273</v>
      </c>
      <c r="C242" s="2" t="s">
        <v>91</v>
      </c>
      <c r="D242" s="2" t="s">
        <v>12</v>
      </c>
      <c r="E242" s="2" t="s">
        <v>184</v>
      </c>
      <c r="F242" s="2" t="s">
        <v>1</v>
      </c>
      <c r="G242" s="2" t="s">
        <v>1</v>
      </c>
      <c r="H242" s="2" t="s">
        <v>2</v>
      </c>
      <c r="I242" s="2" t="s">
        <v>1</v>
      </c>
      <c r="J242" s="2" t="s">
        <v>13</v>
      </c>
      <c r="K242" s="71"/>
      <c r="L242" s="70">
        <f>L243</f>
        <v>0</v>
      </c>
      <c r="M242" s="70"/>
      <c r="N242" s="62" t="e">
        <f t="shared" si="31"/>
        <v>#DIV/0!</v>
      </c>
    </row>
    <row r="243" spans="1:17" ht="22.5" hidden="1" customHeight="1">
      <c r="A243" s="8" t="s">
        <v>185</v>
      </c>
      <c r="B243" s="6" t="s">
        <v>273</v>
      </c>
      <c r="C243" s="2" t="s">
        <v>91</v>
      </c>
      <c r="D243" s="2" t="s">
        <v>12</v>
      </c>
      <c r="E243" s="2" t="s">
        <v>184</v>
      </c>
      <c r="F243" s="2" t="s">
        <v>1</v>
      </c>
      <c r="G243" s="2" t="s">
        <v>1</v>
      </c>
      <c r="H243" s="2" t="s">
        <v>186</v>
      </c>
      <c r="I243" s="2" t="s">
        <v>1</v>
      </c>
      <c r="J243" s="2" t="s">
        <v>13</v>
      </c>
      <c r="K243" s="71"/>
      <c r="L243" s="70">
        <f>L244</f>
        <v>0</v>
      </c>
      <c r="M243" s="70"/>
      <c r="N243" s="62" t="e">
        <f t="shared" si="31"/>
        <v>#DIV/0!</v>
      </c>
    </row>
    <row r="244" spans="1:17" hidden="1">
      <c r="A244" s="30" t="s">
        <v>187</v>
      </c>
      <c r="B244" s="6" t="s">
        <v>273</v>
      </c>
      <c r="C244" s="2" t="s">
        <v>91</v>
      </c>
      <c r="D244" s="2" t="s">
        <v>12</v>
      </c>
      <c r="E244" s="2" t="s">
        <v>92</v>
      </c>
      <c r="F244" s="2" t="s">
        <v>37</v>
      </c>
      <c r="G244" s="2" t="s">
        <v>1</v>
      </c>
      <c r="H244" s="2" t="s">
        <v>186</v>
      </c>
      <c r="I244" s="2" t="s">
        <v>1</v>
      </c>
      <c r="J244" s="2" t="s">
        <v>188</v>
      </c>
      <c r="K244" s="71"/>
      <c r="L244" s="70">
        <f>L245</f>
        <v>0</v>
      </c>
      <c r="M244" s="70"/>
      <c r="N244" s="62" t="e">
        <f t="shared" si="31"/>
        <v>#DIV/0!</v>
      </c>
      <c r="O244" s="13" t="s">
        <v>189</v>
      </c>
      <c r="P244" s="13" t="s">
        <v>190</v>
      </c>
      <c r="Q244" s="13" t="s">
        <v>188</v>
      </c>
    </row>
    <row r="245" spans="1:17" hidden="1">
      <c r="A245" s="18" t="s">
        <v>231</v>
      </c>
      <c r="B245" s="6" t="s">
        <v>273</v>
      </c>
      <c r="C245" s="2" t="s">
        <v>91</v>
      </c>
      <c r="D245" s="2" t="s">
        <v>12</v>
      </c>
      <c r="E245" s="2" t="s">
        <v>92</v>
      </c>
      <c r="F245" s="2" t="s">
        <v>37</v>
      </c>
      <c r="G245" s="2" t="s">
        <v>1</v>
      </c>
      <c r="H245" s="2" t="s">
        <v>186</v>
      </c>
      <c r="I245" s="2" t="s">
        <v>1</v>
      </c>
      <c r="J245" s="2" t="s">
        <v>230</v>
      </c>
      <c r="K245" s="71"/>
      <c r="L245" s="70"/>
      <c r="M245" s="70"/>
      <c r="N245" s="62" t="e">
        <f t="shared" si="31"/>
        <v>#DIV/0!</v>
      </c>
      <c r="O245" s="13"/>
      <c r="P245" s="13"/>
      <c r="Q245" s="13"/>
    </row>
    <row r="246" spans="1:17" ht="16.5" customHeight="1">
      <c r="A246" s="27" t="s">
        <v>191</v>
      </c>
      <c r="B246" s="31"/>
      <c r="C246" s="31"/>
      <c r="D246" s="31"/>
      <c r="E246" s="31"/>
      <c r="F246" s="31"/>
      <c r="G246" s="31"/>
      <c r="H246" s="31"/>
      <c r="I246" s="31"/>
      <c r="J246" s="31"/>
      <c r="K246" s="69">
        <f>K12+K90+K99+K123+K138+K220</f>
        <v>2346.15</v>
      </c>
      <c r="L246" s="69">
        <f>L12+L90+L99+L123+L138+L220+L193+L183</f>
        <v>2899.9255799999996</v>
      </c>
      <c r="M246" s="69">
        <f>M12+M90+M99+M123+M138+M220+M193+M183+0.01</f>
        <v>2696.7522100000006</v>
      </c>
      <c r="N246" s="62">
        <f t="shared" si="31"/>
        <v>92.993841931626434</v>
      </c>
    </row>
  </sheetData>
  <mergeCells count="15">
    <mergeCell ref="O9:O10"/>
    <mergeCell ref="H10:I10"/>
    <mergeCell ref="G3:M4"/>
    <mergeCell ref="O8:Q8"/>
    <mergeCell ref="A9:A10"/>
    <mergeCell ref="B9:B10"/>
    <mergeCell ref="C9:C10"/>
    <mergeCell ref="D9:D10"/>
    <mergeCell ref="E9:I9"/>
    <mergeCell ref="J9:J10"/>
    <mergeCell ref="A6:N7"/>
    <mergeCell ref="K9:K10"/>
    <mergeCell ref="L9:L10"/>
    <mergeCell ref="M9:M10"/>
    <mergeCell ref="N9:N10"/>
  </mergeCells>
  <pageMargins left="0.78740157480314965" right="0.19685039370078741" top="0" bottom="0" header="0.31496062992125984" footer="0.19685039370078741"/>
  <pageSetup paperSize="9" scale="53" orientation="portrait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302"/>
  <sheetViews>
    <sheetView view="pageBreakPreview" zoomScale="80" zoomScaleNormal="100" zoomScaleSheetLayoutView="80" workbookViewId="0">
      <pane xSplit="1" ySplit="10" topLeftCell="B11" activePane="bottomRight" state="frozen"/>
      <selection pane="topRight" activeCell="B1" sqref="B1"/>
      <selection pane="bottomLeft" activeCell="A4" sqref="A4"/>
      <selection pane="bottomRight" activeCell="E3" sqref="E3"/>
    </sheetView>
  </sheetViews>
  <sheetFormatPr defaultRowHeight="15.75"/>
  <cols>
    <col min="1" max="1" width="65.85546875" style="1" customWidth="1"/>
    <col min="2" max="2" width="6.5703125" style="1" customWidth="1"/>
    <col min="3" max="3" width="7.7109375" style="1" customWidth="1"/>
    <col min="4" max="4" width="6" style="1" customWidth="1"/>
    <col min="5" max="5" width="5.5703125" style="1" customWidth="1"/>
    <col min="6" max="6" width="5.42578125" style="1" customWidth="1"/>
    <col min="7" max="7" width="9" style="1" customWidth="1"/>
    <col min="8" max="8" width="7.42578125" style="1" customWidth="1"/>
    <col min="9" max="9" width="4" style="1" customWidth="1"/>
    <col min="10" max="10" width="6.7109375" style="1" customWidth="1"/>
    <col min="11" max="11" width="14.28515625" style="67" hidden="1" customWidth="1"/>
    <col min="12" max="12" width="15.85546875" style="64" customWidth="1"/>
    <col min="13" max="13" width="15.28515625" style="64" customWidth="1"/>
    <col min="14" max="14" width="18.140625" style="64" customWidth="1"/>
    <col min="15" max="15" width="12.7109375" customWidth="1"/>
  </cols>
  <sheetData>
    <row r="1" spans="1:17" s="45" customFormat="1" ht="12">
      <c r="C1" s="46"/>
      <c r="D1" s="46"/>
      <c r="E1" s="46"/>
      <c r="F1" s="47"/>
      <c r="G1" s="46" t="s">
        <v>346</v>
      </c>
      <c r="K1" s="65"/>
      <c r="L1" s="61"/>
      <c r="M1" s="61"/>
      <c r="N1" s="61"/>
    </row>
    <row r="2" spans="1:17" s="45" customFormat="1" ht="12">
      <c r="C2" s="48"/>
      <c r="F2" s="49"/>
      <c r="G2" s="46" t="s">
        <v>295</v>
      </c>
      <c r="K2" s="65"/>
      <c r="L2" s="61"/>
      <c r="M2" s="61"/>
      <c r="N2" s="61"/>
    </row>
    <row r="3" spans="1:17" s="45" customFormat="1" ht="12.75" customHeight="1">
      <c r="C3" s="48"/>
      <c r="F3" s="49"/>
      <c r="G3" s="192" t="s">
        <v>364</v>
      </c>
      <c r="H3" s="192"/>
      <c r="I3" s="192"/>
      <c r="J3" s="192"/>
      <c r="K3" s="192"/>
      <c r="L3" s="192"/>
      <c r="M3" s="192"/>
      <c r="N3" s="60"/>
    </row>
    <row r="4" spans="1:17" s="45" customFormat="1" ht="12">
      <c r="C4" s="48"/>
      <c r="F4" s="49"/>
      <c r="G4" s="192"/>
      <c r="H4" s="192"/>
      <c r="I4" s="192"/>
      <c r="J4" s="192"/>
      <c r="K4" s="192"/>
      <c r="L4" s="192"/>
      <c r="M4" s="192"/>
      <c r="N4" s="61"/>
    </row>
    <row r="5" spans="1:17" s="45" customFormat="1" ht="12">
      <c r="B5" s="46"/>
      <c r="C5" s="48"/>
      <c r="F5" s="49"/>
      <c r="K5" s="65"/>
      <c r="L5" s="61"/>
      <c r="M5" s="61"/>
      <c r="N5" s="61"/>
    </row>
    <row r="6" spans="1:17" s="45" customFormat="1" ht="19.5" customHeight="1">
      <c r="A6" s="178" t="s">
        <v>242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59"/>
      <c r="N6" s="59"/>
    </row>
    <row r="7" spans="1:17" s="45" customFormat="1" ht="16.5" customHeight="1">
      <c r="A7" s="178" t="s">
        <v>363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59"/>
      <c r="N7" s="59"/>
    </row>
    <row r="8" spans="1:17" s="51" customFormat="1" ht="12.75" customHeight="1">
      <c r="A8" s="50"/>
      <c r="B8" s="50"/>
      <c r="C8" s="50"/>
      <c r="D8" s="50"/>
      <c r="E8" s="40"/>
      <c r="F8" s="40"/>
      <c r="G8" s="40"/>
      <c r="H8" s="40"/>
      <c r="I8" s="40"/>
      <c r="J8" s="50"/>
      <c r="K8" s="66"/>
      <c r="L8" s="64"/>
      <c r="M8" s="64"/>
      <c r="N8" s="64"/>
      <c r="O8" s="183" t="s">
        <v>236</v>
      </c>
      <c r="P8" s="183"/>
      <c r="Q8" s="183"/>
    </row>
    <row r="9" spans="1:17" s="41" customFormat="1" ht="18.75" customHeight="1">
      <c r="A9" s="180" t="s">
        <v>3</v>
      </c>
      <c r="B9" s="180" t="s">
        <v>237</v>
      </c>
      <c r="C9" s="180" t="s">
        <v>4</v>
      </c>
      <c r="D9" s="180" t="s">
        <v>5</v>
      </c>
      <c r="E9" s="186" t="s">
        <v>194</v>
      </c>
      <c r="F9" s="186"/>
      <c r="G9" s="186"/>
      <c r="H9" s="186"/>
      <c r="I9" s="187"/>
      <c r="J9" s="180" t="s">
        <v>10</v>
      </c>
      <c r="K9" s="182" t="s">
        <v>345</v>
      </c>
      <c r="L9" s="194" t="s">
        <v>348</v>
      </c>
      <c r="M9" s="194" t="s">
        <v>349</v>
      </c>
      <c r="N9" s="196" t="s">
        <v>255</v>
      </c>
      <c r="O9" s="191"/>
    </row>
    <row r="10" spans="1:17" s="41" customFormat="1" ht="38.25" customHeight="1">
      <c r="A10" s="181"/>
      <c r="B10" s="181"/>
      <c r="C10" s="181"/>
      <c r="D10" s="181"/>
      <c r="E10" s="42" t="s">
        <v>6</v>
      </c>
      <c r="F10" s="42" t="s">
        <v>7</v>
      </c>
      <c r="G10" s="42" t="s">
        <v>8</v>
      </c>
      <c r="H10" s="184" t="s">
        <v>9</v>
      </c>
      <c r="I10" s="185"/>
      <c r="J10" s="181"/>
      <c r="K10" s="182"/>
      <c r="L10" s="195"/>
      <c r="M10" s="195"/>
      <c r="N10" s="196"/>
      <c r="O10" s="191"/>
    </row>
    <row r="11" spans="1:17">
      <c r="A11" s="3">
        <v>1</v>
      </c>
      <c r="B11" s="3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</row>
    <row r="12" spans="1:17" ht="26.25" customHeight="1">
      <c r="A12" s="156" t="s">
        <v>322</v>
      </c>
      <c r="B12" s="156">
        <v>757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8">
        <f>K302</f>
        <v>3272.8999999999996</v>
      </c>
      <c r="L12" s="158">
        <f>L302</f>
        <v>4514.38</v>
      </c>
      <c r="M12" s="158">
        <f>M302</f>
        <v>2537.88</v>
      </c>
      <c r="N12" s="159">
        <f>N302</f>
        <v>56.217686592621796</v>
      </c>
    </row>
    <row r="13" spans="1:17" ht="21.75" customHeight="1">
      <c r="A13" s="5" t="s">
        <v>11</v>
      </c>
      <c r="B13" s="6" t="s">
        <v>323</v>
      </c>
      <c r="C13" s="7" t="s">
        <v>12</v>
      </c>
      <c r="D13" s="7" t="s">
        <v>0</v>
      </c>
      <c r="E13" s="7" t="s">
        <v>0</v>
      </c>
      <c r="F13" s="7" t="s">
        <v>1</v>
      </c>
      <c r="G13" s="7" t="s">
        <v>0</v>
      </c>
      <c r="H13" s="7" t="s">
        <v>2</v>
      </c>
      <c r="I13" s="7" t="s">
        <v>1</v>
      </c>
      <c r="J13" s="7" t="s">
        <v>13</v>
      </c>
      <c r="K13" s="69">
        <f>K14+K20+K48+K58+K74+K79</f>
        <v>2563.6999999999998</v>
      </c>
      <c r="L13" s="69">
        <f>L14+L20+L48+L58+L74+L79</f>
        <v>2563.6999999999998</v>
      </c>
      <c r="M13" s="69">
        <f>M14+M20+M48+M58+M74+M79</f>
        <v>1631.9519999999998</v>
      </c>
      <c r="N13" s="62">
        <f>M13/L13*100</f>
        <v>63.656122011155745</v>
      </c>
    </row>
    <row r="14" spans="1:17" ht="50.25" customHeight="1">
      <c r="A14" s="5" t="s">
        <v>14</v>
      </c>
      <c r="B14" s="6" t="s">
        <v>323</v>
      </c>
      <c r="C14" s="7" t="s">
        <v>12</v>
      </c>
      <c r="D14" s="7" t="s">
        <v>15</v>
      </c>
      <c r="E14" s="7" t="s">
        <v>0</v>
      </c>
      <c r="F14" s="7" t="s">
        <v>1</v>
      </c>
      <c r="G14" s="7" t="s">
        <v>0</v>
      </c>
      <c r="H14" s="7" t="s">
        <v>2</v>
      </c>
      <c r="I14" s="7" t="s">
        <v>1</v>
      </c>
      <c r="J14" s="7" t="s">
        <v>13</v>
      </c>
      <c r="K14" s="69">
        <f t="shared" ref="K14:M18" si="0">K15</f>
        <v>551.5</v>
      </c>
      <c r="L14" s="69">
        <f t="shared" si="0"/>
        <v>551.5</v>
      </c>
      <c r="M14" s="69">
        <f t="shared" si="0"/>
        <v>373.58</v>
      </c>
      <c r="N14" s="62">
        <f t="shared" ref="N14:N80" si="1">M14/L14*100</f>
        <v>67.738893925657294</v>
      </c>
    </row>
    <row r="15" spans="1:17" ht="45" customHeight="1">
      <c r="A15" s="8" t="s">
        <v>16</v>
      </c>
      <c r="B15" s="6" t="s">
        <v>323</v>
      </c>
      <c r="C15" s="2" t="s">
        <v>12</v>
      </c>
      <c r="D15" s="2" t="s">
        <v>15</v>
      </c>
      <c r="E15" s="2" t="s">
        <v>17</v>
      </c>
      <c r="F15" s="2" t="s">
        <v>1</v>
      </c>
      <c r="G15" s="2" t="s">
        <v>0</v>
      </c>
      <c r="H15" s="2" t="s">
        <v>2</v>
      </c>
      <c r="I15" s="2" t="s">
        <v>1</v>
      </c>
      <c r="J15" s="2" t="s">
        <v>13</v>
      </c>
      <c r="K15" s="70">
        <f t="shared" ref="K15:M16" si="2">K16</f>
        <v>551.5</v>
      </c>
      <c r="L15" s="70">
        <f t="shared" si="2"/>
        <v>551.5</v>
      </c>
      <c r="M15" s="70">
        <f t="shared" si="2"/>
        <v>373.58</v>
      </c>
      <c r="N15" s="63">
        <f t="shared" si="1"/>
        <v>67.738893925657294</v>
      </c>
    </row>
    <row r="16" spans="1:17" ht="31.5" customHeight="1">
      <c r="A16" s="10" t="s">
        <v>18</v>
      </c>
      <c r="B16" s="6" t="s">
        <v>323</v>
      </c>
      <c r="C16" s="2" t="s">
        <v>12</v>
      </c>
      <c r="D16" s="2" t="s">
        <v>15</v>
      </c>
      <c r="E16" s="2" t="s">
        <v>17</v>
      </c>
      <c r="F16" s="2" t="s">
        <v>19</v>
      </c>
      <c r="G16" s="2" t="s">
        <v>0</v>
      </c>
      <c r="H16" s="2" t="s">
        <v>2</v>
      </c>
      <c r="I16" s="2" t="s">
        <v>1</v>
      </c>
      <c r="J16" s="2" t="s">
        <v>13</v>
      </c>
      <c r="K16" s="70">
        <f t="shared" si="2"/>
        <v>551.5</v>
      </c>
      <c r="L16" s="70">
        <f t="shared" si="2"/>
        <v>551.5</v>
      </c>
      <c r="M16" s="70">
        <f t="shared" si="2"/>
        <v>373.58</v>
      </c>
      <c r="N16" s="63">
        <f t="shared" si="1"/>
        <v>67.738893925657294</v>
      </c>
    </row>
    <row r="17" spans="1:17" ht="43.5" customHeight="1">
      <c r="A17" s="11" t="s">
        <v>20</v>
      </c>
      <c r="B17" s="6" t="s">
        <v>323</v>
      </c>
      <c r="C17" s="2" t="s">
        <v>12</v>
      </c>
      <c r="D17" s="2" t="s">
        <v>15</v>
      </c>
      <c r="E17" s="2" t="s">
        <v>17</v>
      </c>
      <c r="F17" s="2" t="s">
        <v>19</v>
      </c>
      <c r="G17" s="2" t="s">
        <v>0</v>
      </c>
      <c r="H17" s="2" t="s">
        <v>21</v>
      </c>
      <c r="I17" s="2" t="s">
        <v>1</v>
      </c>
      <c r="J17" s="2" t="s">
        <v>13</v>
      </c>
      <c r="K17" s="70">
        <f t="shared" si="0"/>
        <v>551.5</v>
      </c>
      <c r="L17" s="70">
        <f t="shared" si="0"/>
        <v>551.5</v>
      </c>
      <c r="M17" s="70">
        <f t="shared" si="0"/>
        <v>373.58</v>
      </c>
      <c r="N17" s="63">
        <f t="shared" si="1"/>
        <v>67.738893925657294</v>
      </c>
      <c r="O17" s="12"/>
      <c r="P17" s="12"/>
      <c r="Q17" s="12"/>
    </row>
    <row r="18" spans="1:17" ht="70.5" customHeight="1">
      <c r="A18" s="11" t="s">
        <v>22</v>
      </c>
      <c r="B18" s="6" t="s">
        <v>323</v>
      </c>
      <c r="C18" s="2" t="s">
        <v>12</v>
      </c>
      <c r="D18" s="2" t="s">
        <v>15</v>
      </c>
      <c r="E18" s="2" t="s">
        <v>17</v>
      </c>
      <c r="F18" s="2" t="s">
        <v>19</v>
      </c>
      <c r="G18" s="2" t="s">
        <v>0</v>
      </c>
      <c r="H18" s="2" t="s">
        <v>21</v>
      </c>
      <c r="I18" s="2" t="s">
        <v>1</v>
      </c>
      <c r="J18" s="2" t="s">
        <v>23</v>
      </c>
      <c r="K18" s="70">
        <f t="shared" si="0"/>
        <v>551.5</v>
      </c>
      <c r="L18" s="70">
        <f t="shared" si="0"/>
        <v>551.5</v>
      </c>
      <c r="M18" s="70">
        <f t="shared" si="0"/>
        <v>373.58</v>
      </c>
      <c r="N18" s="63">
        <f t="shared" si="1"/>
        <v>67.738893925657294</v>
      </c>
      <c r="O18" s="13" t="s">
        <v>24</v>
      </c>
      <c r="P18" s="13" t="s">
        <v>25</v>
      </c>
      <c r="Q18" s="13" t="s">
        <v>23</v>
      </c>
    </row>
    <row r="19" spans="1:17" ht="33.75" customHeight="1">
      <c r="A19" s="117" t="s">
        <v>212</v>
      </c>
      <c r="B19" s="118" t="s">
        <v>323</v>
      </c>
      <c r="C19" s="119" t="s">
        <v>12</v>
      </c>
      <c r="D19" s="119" t="s">
        <v>15</v>
      </c>
      <c r="E19" s="119" t="s">
        <v>17</v>
      </c>
      <c r="F19" s="119" t="s">
        <v>19</v>
      </c>
      <c r="G19" s="119" t="s">
        <v>0</v>
      </c>
      <c r="H19" s="119" t="s">
        <v>21</v>
      </c>
      <c r="I19" s="119" t="s">
        <v>1</v>
      </c>
      <c r="J19" s="119" t="s">
        <v>213</v>
      </c>
      <c r="K19" s="120">
        <v>551.5</v>
      </c>
      <c r="L19" s="120">
        <v>551.5</v>
      </c>
      <c r="M19" s="120">
        <v>373.58</v>
      </c>
      <c r="N19" s="121">
        <f t="shared" si="1"/>
        <v>67.738893925657294</v>
      </c>
      <c r="O19" s="13"/>
      <c r="P19" s="13"/>
      <c r="Q19" s="13"/>
    </row>
    <row r="20" spans="1:17" ht="60.75" customHeight="1">
      <c r="A20" s="122" t="s">
        <v>42</v>
      </c>
      <c r="B20" s="123" t="s">
        <v>323</v>
      </c>
      <c r="C20" s="124" t="s">
        <v>12</v>
      </c>
      <c r="D20" s="124" t="s">
        <v>43</v>
      </c>
      <c r="E20" s="124" t="s">
        <v>0</v>
      </c>
      <c r="F20" s="124" t="s">
        <v>1</v>
      </c>
      <c r="G20" s="124" t="s">
        <v>0</v>
      </c>
      <c r="H20" s="124" t="s">
        <v>2</v>
      </c>
      <c r="I20" s="124" t="s">
        <v>1</v>
      </c>
      <c r="J20" s="124" t="s">
        <v>13</v>
      </c>
      <c r="K20" s="125">
        <f>K21+K29+K37</f>
        <v>1920.2</v>
      </c>
      <c r="L20" s="125">
        <f>L21+L29+L37+L34</f>
        <v>1920.2</v>
      </c>
      <c r="M20" s="125">
        <f>M21+M29+M37+M34</f>
        <v>1221.3719999999998</v>
      </c>
      <c r="N20" s="126">
        <f t="shared" si="1"/>
        <v>63.606499322987176</v>
      </c>
    </row>
    <row r="21" spans="1:17" ht="52.5" customHeight="1">
      <c r="A21" s="16" t="s">
        <v>303</v>
      </c>
      <c r="B21" s="6" t="s">
        <v>323</v>
      </c>
      <c r="C21" s="2" t="s">
        <v>12</v>
      </c>
      <c r="D21" s="2" t="s">
        <v>43</v>
      </c>
      <c r="E21" s="2" t="s">
        <v>45</v>
      </c>
      <c r="F21" s="2" t="s">
        <v>1</v>
      </c>
      <c r="G21" s="2" t="s">
        <v>0</v>
      </c>
      <c r="H21" s="2" t="s">
        <v>2</v>
      </c>
      <c r="I21" s="2" t="s">
        <v>1</v>
      </c>
      <c r="J21" s="2" t="s">
        <v>13</v>
      </c>
      <c r="K21" s="70">
        <f t="shared" ref="K21:M23" si="3">K22</f>
        <v>62.5</v>
      </c>
      <c r="L21" s="70">
        <f t="shared" si="3"/>
        <v>62.5</v>
      </c>
      <c r="M21" s="70">
        <f t="shared" si="3"/>
        <v>27.975000000000001</v>
      </c>
      <c r="N21" s="63">
        <f t="shared" si="1"/>
        <v>44.76</v>
      </c>
    </row>
    <row r="22" spans="1:17" ht="52.5" customHeight="1">
      <c r="A22" s="20" t="s">
        <v>46</v>
      </c>
      <c r="B22" s="6" t="s">
        <v>323</v>
      </c>
      <c r="C22" s="2" t="s">
        <v>12</v>
      </c>
      <c r="D22" s="2" t="s">
        <v>43</v>
      </c>
      <c r="E22" s="2" t="s">
        <v>45</v>
      </c>
      <c r="F22" s="2" t="s">
        <v>19</v>
      </c>
      <c r="G22" s="2" t="s">
        <v>0</v>
      </c>
      <c r="H22" s="2" t="s">
        <v>2</v>
      </c>
      <c r="I22" s="2" t="s">
        <v>1</v>
      </c>
      <c r="J22" s="2" t="s">
        <v>13</v>
      </c>
      <c r="K22" s="70">
        <f>K23</f>
        <v>62.5</v>
      </c>
      <c r="L22" s="70">
        <f>L23</f>
        <v>62.5</v>
      </c>
      <c r="M22" s="70">
        <f>M23</f>
        <v>27.975000000000001</v>
      </c>
      <c r="N22" s="63">
        <f t="shared" si="1"/>
        <v>44.76</v>
      </c>
    </row>
    <row r="23" spans="1:17" ht="33.75" customHeight="1">
      <c r="A23" s="19" t="s">
        <v>47</v>
      </c>
      <c r="B23" s="6" t="s">
        <v>323</v>
      </c>
      <c r="C23" s="2" t="s">
        <v>12</v>
      </c>
      <c r="D23" s="2" t="s">
        <v>43</v>
      </c>
      <c r="E23" s="2" t="s">
        <v>45</v>
      </c>
      <c r="F23" s="2" t="s">
        <v>19</v>
      </c>
      <c r="G23" s="2" t="s">
        <v>43</v>
      </c>
      <c r="H23" s="2" t="s">
        <v>48</v>
      </c>
      <c r="I23" s="2" t="s">
        <v>1</v>
      </c>
      <c r="J23" s="2" t="s">
        <v>13</v>
      </c>
      <c r="K23" s="70">
        <f t="shared" si="3"/>
        <v>62.5</v>
      </c>
      <c r="L23" s="70">
        <f t="shared" si="3"/>
        <v>62.5</v>
      </c>
      <c r="M23" s="70">
        <f t="shared" si="3"/>
        <v>27.975000000000001</v>
      </c>
      <c r="N23" s="63">
        <f t="shared" si="1"/>
        <v>44.76</v>
      </c>
    </row>
    <row r="24" spans="1:17" ht="35.25" customHeight="1">
      <c r="A24" s="16" t="s">
        <v>304</v>
      </c>
      <c r="B24" s="6" t="s">
        <v>323</v>
      </c>
      <c r="C24" s="2" t="s">
        <v>12</v>
      </c>
      <c r="D24" s="2" t="s">
        <v>43</v>
      </c>
      <c r="E24" s="2" t="s">
        <v>45</v>
      </c>
      <c r="F24" s="2" t="s">
        <v>19</v>
      </c>
      <c r="G24" s="2" t="s">
        <v>43</v>
      </c>
      <c r="H24" s="2" t="s">
        <v>48</v>
      </c>
      <c r="I24" s="2" t="s">
        <v>1</v>
      </c>
      <c r="J24" s="2" t="s">
        <v>31</v>
      </c>
      <c r="K24" s="70">
        <f>K28</f>
        <v>62.5</v>
      </c>
      <c r="L24" s="70">
        <f>L28</f>
        <v>62.5</v>
      </c>
      <c r="M24" s="70">
        <f>M28</f>
        <v>27.975000000000001</v>
      </c>
      <c r="N24" s="63">
        <f t="shared" si="1"/>
        <v>44.76</v>
      </c>
      <c r="O24" s="13" t="s">
        <v>50</v>
      </c>
      <c r="P24" s="13" t="s">
        <v>51</v>
      </c>
      <c r="Q24" s="13" t="s">
        <v>31</v>
      </c>
    </row>
    <row r="25" spans="1:17" ht="34.5" hidden="1" customHeight="1">
      <c r="A25" s="14" t="s">
        <v>28</v>
      </c>
      <c r="B25" s="6" t="s">
        <v>273</v>
      </c>
      <c r="C25" s="2" t="s">
        <v>12</v>
      </c>
      <c r="D25" s="2" t="s">
        <v>43</v>
      </c>
      <c r="E25" s="2"/>
      <c r="F25" s="2"/>
      <c r="G25" s="2"/>
      <c r="H25" s="2"/>
      <c r="I25" s="2"/>
      <c r="J25" s="2" t="s">
        <v>13</v>
      </c>
      <c r="K25" s="71"/>
      <c r="L25" s="70"/>
      <c r="M25" s="70"/>
      <c r="N25" s="63" t="e">
        <f t="shared" si="1"/>
        <v>#DIV/0!</v>
      </c>
    </row>
    <row r="26" spans="1:17" ht="21" hidden="1" customHeight="1">
      <c r="A26" s="15" t="s">
        <v>29</v>
      </c>
      <c r="B26" s="6" t="s">
        <v>273</v>
      </c>
      <c r="C26" s="2" t="s">
        <v>12</v>
      </c>
      <c r="D26" s="2" t="s">
        <v>43</v>
      </c>
      <c r="E26" s="2"/>
      <c r="F26" s="2"/>
      <c r="G26" s="2"/>
      <c r="H26" s="2"/>
      <c r="I26" s="2"/>
      <c r="J26" s="2" t="s">
        <v>13</v>
      </c>
      <c r="K26" s="71"/>
      <c r="L26" s="70"/>
      <c r="M26" s="70"/>
      <c r="N26" s="63" t="e">
        <f t="shared" si="1"/>
        <v>#DIV/0!</v>
      </c>
    </row>
    <row r="27" spans="1:17" ht="36" hidden="1" customHeight="1">
      <c r="A27" s="14" t="s">
        <v>30</v>
      </c>
      <c r="B27" s="6" t="s">
        <v>273</v>
      </c>
      <c r="C27" s="2" t="s">
        <v>12</v>
      </c>
      <c r="D27" s="2" t="s">
        <v>43</v>
      </c>
      <c r="E27" s="2"/>
      <c r="F27" s="2"/>
      <c r="G27" s="2"/>
      <c r="H27" s="2"/>
      <c r="I27" s="2"/>
      <c r="J27" s="2" t="s">
        <v>31</v>
      </c>
      <c r="K27" s="71"/>
      <c r="L27" s="70"/>
      <c r="M27" s="70"/>
      <c r="N27" s="63" t="e">
        <f t="shared" si="1"/>
        <v>#DIV/0!</v>
      </c>
    </row>
    <row r="28" spans="1:17" ht="31.5" customHeight="1">
      <c r="A28" s="117" t="s">
        <v>305</v>
      </c>
      <c r="B28" s="118" t="s">
        <v>323</v>
      </c>
      <c r="C28" s="119" t="s">
        <v>12</v>
      </c>
      <c r="D28" s="119" t="s">
        <v>43</v>
      </c>
      <c r="E28" s="119" t="s">
        <v>45</v>
      </c>
      <c r="F28" s="119" t="s">
        <v>19</v>
      </c>
      <c r="G28" s="119" t="s">
        <v>43</v>
      </c>
      <c r="H28" s="119" t="s">
        <v>48</v>
      </c>
      <c r="I28" s="119" t="s">
        <v>1</v>
      </c>
      <c r="J28" s="119" t="s">
        <v>198</v>
      </c>
      <c r="K28" s="120">
        <v>62.5</v>
      </c>
      <c r="L28" s="120">
        <v>62.5</v>
      </c>
      <c r="M28" s="120">
        <v>27.975000000000001</v>
      </c>
      <c r="N28" s="121">
        <f t="shared" si="1"/>
        <v>44.76</v>
      </c>
    </row>
    <row r="29" spans="1:17" ht="34.5" hidden="1" customHeight="1">
      <c r="A29" s="8" t="s">
        <v>16</v>
      </c>
      <c r="B29" s="6" t="s">
        <v>273</v>
      </c>
      <c r="C29" s="2" t="s">
        <v>12</v>
      </c>
      <c r="D29" s="2" t="s">
        <v>43</v>
      </c>
      <c r="E29" s="2" t="s">
        <v>17</v>
      </c>
      <c r="F29" s="2" t="s">
        <v>1</v>
      </c>
      <c r="G29" s="2" t="s">
        <v>0</v>
      </c>
      <c r="H29" s="2" t="s">
        <v>2</v>
      </c>
      <c r="I29" s="2" t="s">
        <v>1</v>
      </c>
      <c r="J29" s="2" t="s">
        <v>13</v>
      </c>
      <c r="K29" s="71"/>
      <c r="L29" s="70">
        <f>L30</f>
        <v>0</v>
      </c>
      <c r="M29" s="70"/>
      <c r="N29" s="63" t="e">
        <f t="shared" si="1"/>
        <v>#DIV/0!</v>
      </c>
    </row>
    <row r="30" spans="1:17" ht="21" hidden="1" customHeight="1">
      <c r="A30" s="11" t="s">
        <v>52</v>
      </c>
      <c r="B30" s="6" t="s">
        <v>273</v>
      </c>
      <c r="C30" s="2" t="s">
        <v>12</v>
      </c>
      <c r="D30" s="2" t="s">
        <v>43</v>
      </c>
      <c r="E30" s="2" t="s">
        <v>17</v>
      </c>
      <c r="F30" s="2" t="s">
        <v>37</v>
      </c>
      <c r="G30" s="2" t="s">
        <v>0</v>
      </c>
      <c r="H30" s="2" t="s">
        <v>2</v>
      </c>
      <c r="I30" s="2" t="s">
        <v>1</v>
      </c>
      <c r="J30" s="2" t="s">
        <v>13</v>
      </c>
      <c r="K30" s="71"/>
      <c r="L30" s="70">
        <f>L31</f>
        <v>0</v>
      </c>
      <c r="M30" s="70"/>
      <c r="N30" s="63" t="e">
        <f t="shared" si="1"/>
        <v>#DIV/0!</v>
      </c>
    </row>
    <row r="31" spans="1:17" ht="35.25" hidden="1" customHeight="1">
      <c r="A31" s="11" t="s">
        <v>20</v>
      </c>
      <c r="B31" s="6" t="s">
        <v>273</v>
      </c>
      <c r="C31" s="2" t="s">
        <v>12</v>
      </c>
      <c r="D31" s="2" t="s">
        <v>43</v>
      </c>
      <c r="E31" s="2" t="s">
        <v>17</v>
      </c>
      <c r="F31" s="2" t="s">
        <v>37</v>
      </c>
      <c r="G31" s="2" t="s">
        <v>0</v>
      </c>
      <c r="H31" s="2" t="s">
        <v>21</v>
      </c>
      <c r="I31" s="2" t="s">
        <v>1</v>
      </c>
      <c r="J31" s="2" t="s">
        <v>13</v>
      </c>
      <c r="K31" s="71"/>
      <c r="L31" s="70">
        <f>L32</f>
        <v>0</v>
      </c>
      <c r="M31" s="70"/>
      <c r="N31" s="63" t="e">
        <f t="shared" si="1"/>
        <v>#DIV/0!</v>
      </c>
    </row>
    <row r="32" spans="1:17" ht="69.75" hidden="1" customHeight="1">
      <c r="A32" s="11" t="s">
        <v>22</v>
      </c>
      <c r="B32" s="6" t="s">
        <v>273</v>
      </c>
      <c r="C32" s="2" t="s">
        <v>12</v>
      </c>
      <c r="D32" s="2" t="s">
        <v>43</v>
      </c>
      <c r="E32" s="2" t="s">
        <v>17</v>
      </c>
      <c r="F32" s="2" t="s">
        <v>37</v>
      </c>
      <c r="G32" s="2" t="s">
        <v>0</v>
      </c>
      <c r="H32" s="2" t="s">
        <v>21</v>
      </c>
      <c r="I32" s="2" t="s">
        <v>1</v>
      </c>
      <c r="J32" s="2" t="s">
        <v>23</v>
      </c>
      <c r="K32" s="71"/>
      <c r="L32" s="70">
        <f>L33</f>
        <v>0</v>
      </c>
      <c r="M32" s="70"/>
      <c r="N32" s="63" t="e">
        <f t="shared" si="1"/>
        <v>#DIV/0!</v>
      </c>
      <c r="O32" s="13" t="s">
        <v>50</v>
      </c>
      <c r="P32" s="13" t="s">
        <v>53</v>
      </c>
      <c r="Q32" s="13" t="s">
        <v>23</v>
      </c>
    </row>
    <row r="33" spans="1:17" ht="33" hidden="1" customHeight="1">
      <c r="A33" s="16" t="s">
        <v>212</v>
      </c>
      <c r="B33" s="6" t="s">
        <v>273</v>
      </c>
      <c r="C33" s="2" t="s">
        <v>12</v>
      </c>
      <c r="D33" s="2" t="s">
        <v>43</v>
      </c>
      <c r="E33" s="2" t="s">
        <v>17</v>
      </c>
      <c r="F33" s="2" t="s">
        <v>37</v>
      </c>
      <c r="G33" s="2" t="s">
        <v>0</v>
      </c>
      <c r="H33" s="2" t="s">
        <v>21</v>
      </c>
      <c r="I33" s="2" t="s">
        <v>1</v>
      </c>
      <c r="J33" s="2" t="s">
        <v>213</v>
      </c>
      <c r="K33" s="71"/>
      <c r="L33" s="70"/>
      <c r="M33" s="70"/>
      <c r="N33" s="63" t="e">
        <f t="shared" si="1"/>
        <v>#DIV/0!</v>
      </c>
      <c r="O33" s="13"/>
      <c r="P33" s="13"/>
      <c r="Q33" s="13"/>
    </row>
    <row r="34" spans="1:17" ht="33" hidden="1" customHeight="1">
      <c r="A34" s="16" t="s">
        <v>20</v>
      </c>
      <c r="B34" s="6" t="s">
        <v>273</v>
      </c>
      <c r="C34" s="2" t="s">
        <v>12</v>
      </c>
      <c r="D34" s="2" t="s">
        <v>43</v>
      </c>
      <c r="E34" s="2" t="s">
        <v>45</v>
      </c>
      <c r="F34" s="2" t="s">
        <v>39</v>
      </c>
      <c r="G34" s="2" t="s">
        <v>62</v>
      </c>
      <c r="H34" s="2" t="s">
        <v>297</v>
      </c>
      <c r="I34" s="2" t="s">
        <v>1</v>
      </c>
      <c r="J34" s="2" t="s">
        <v>13</v>
      </c>
      <c r="K34" s="71">
        <f t="shared" ref="K34:M35" si="4">K35</f>
        <v>0</v>
      </c>
      <c r="L34" s="70">
        <f t="shared" si="4"/>
        <v>0</v>
      </c>
      <c r="M34" s="70">
        <f t="shared" si="4"/>
        <v>0</v>
      </c>
      <c r="N34" s="63" t="e">
        <f>M34/L34*100</f>
        <v>#DIV/0!</v>
      </c>
      <c r="O34" s="13"/>
      <c r="P34" s="13"/>
      <c r="Q34" s="13"/>
    </row>
    <row r="35" spans="1:17" ht="73.5" hidden="1" customHeight="1">
      <c r="A35" s="16" t="s">
        <v>22</v>
      </c>
      <c r="B35" s="6" t="s">
        <v>273</v>
      </c>
      <c r="C35" s="2" t="s">
        <v>12</v>
      </c>
      <c r="D35" s="2" t="s">
        <v>43</v>
      </c>
      <c r="E35" s="2" t="s">
        <v>45</v>
      </c>
      <c r="F35" s="2" t="s">
        <v>39</v>
      </c>
      <c r="G35" s="2" t="s">
        <v>62</v>
      </c>
      <c r="H35" s="2" t="s">
        <v>297</v>
      </c>
      <c r="I35" s="2" t="s">
        <v>1</v>
      </c>
      <c r="J35" s="2" t="s">
        <v>23</v>
      </c>
      <c r="K35" s="71">
        <f t="shared" si="4"/>
        <v>0</v>
      </c>
      <c r="L35" s="70">
        <f t="shared" si="4"/>
        <v>0</v>
      </c>
      <c r="M35" s="70">
        <f t="shared" si="4"/>
        <v>0</v>
      </c>
      <c r="N35" s="63" t="e">
        <f>M35/L35*100</f>
        <v>#DIV/0!</v>
      </c>
      <c r="O35" s="13"/>
      <c r="P35" s="13"/>
      <c r="Q35" s="13"/>
    </row>
    <row r="36" spans="1:17" ht="33" hidden="1" customHeight="1">
      <c r="A36" s="16" t="s">
        <v>212</v>
      </c>
      <c r="B36" s="6" t="s">
        <v>273</v>
      </c>
      <c r="C36" s="2" t="s">
        <v>12</v>
      </c>
      <c r="D36" s="2" t="s">
        <v>43</v>
      </c>
      <c r="E36" s="2" t="s">
        <v>45</v>
      </c>
      <c r="F36" s="2" t="s">
        <v>39</v>
      </c>
      <c r="G36" s="2" t="s">
        <v>62</v>
      </c>
      <c r="H36" s="2" t="s">
        <v>297</v>
      </c>
      <c r="I36" s="2" t="s">
        <v>1</v>
      </c>
      <c r="J36" s="2" t="s">
        <v>213</v>
      </c>
      <c r="K36" s="71">
        <v>0</v>
      </c>
      <c r="L36" s="70">
        <v>0</v>
      </c>
      <c r="M36" s="70">
        <v>0</v>
      </c>
      <c r="N36" s="63" t="e">
        <f>M36/L36*100</f>
        <v>#DIV/0!</v>
      </c>
      <c r="O36" s="13"/>
      <c r="P36" s="13"/>
      <c r="Q36" s="13"/>
    </row>
    <row r="37" spans="1:17" ht="21.75" customHeight="1">
      <c r="A37" s="166" t="s">
        <v>54</v>
      </c>
      <c r="B37" s="127" t="s">
        <v>323</v>
      </c>
      <c r="C37" s="164" t="s">
        <v>12</v>
      </c>
      <c r="D37" s="164" t="s">
        <v>43</v>
      </c>
      <c r="E37" s="164" t="s">
        <v>55</v>
      </c>
      <c r="F37" s="164" t="s">
        <v>1</v>
      </c>
      <c r="G37" s="164" t="s">
        <v>0</v>
      </c>
      <c r="H37" s="164" t="s">
        <v>2</v>
      </c>
      <c r="I37" s="164" t="s">
        <v>1</v>
      </c>
      <c r="J37" s="164" t="s">
        <v>13</v>
      </c>
      <c r="K37" s="165">
        <f>K38+K45</f>
        <v>1857.7</v>
      </c>
      <c r="L37" s="165">
        <f>L38+L45</f>
        <v>1857.7</v>
      </c>
      <c r="M37" s="165">
        <f>M38+M45</f>
        <v>1193.3969999999999</v>
      </c>
      <c r="N37" s="128">
        <f t="shared" si="1"/>
        <v>64.240566291650964</v>
      </c>
    </row>
    <row r="38" spans="1:17" ht="32.25" customHeight="1">
      <c r="A38" s="11" t="s">
        <v>20</v>
      </c>
      <c r="B38" s="6" t="s">
        <v>323</v>
      </c>
      <c r="C38" s="2" t="s">
        <v>12</v>
      </c>
      <c r="D38" s="2" t="s">
        <v>43</v>
      </c>
      <c r="E38" s="2" t="s">
        <v>55</v>
      </c>
      <c r="F38" s="2" t="s">
        <v>1</v>
      </c>
      <c r="G38" s="2" t="s">
        <v>0</v>
      </c>
      <c r="H38" s="2" t="s">
        <v>21</v>
      </c>
      <c r="I38" s="2" t="s">
        <v>1</v>
      </c>
      <c r="J38" s="2" t="s">
        <v>13</v>
      </c>
      <c r="K38" s="70">
        <f>K39+K41+K43</f>
        <v>1536.2</v>
      </c>
      <c r="L38" s="70">
        <f>L39+L41+L43</f>
        <v>1536.2</v>
      </c>
      <c r="M38" s="70">
        <f t="shared" ref="M38" si="5">M39+M41+M43</f>
        <v>1032.6469999999999</v>
      </c>
      <c r="N38" s="63">
        <f t="shared" si="1"/>
        <v>67.220869678427292</v>
      </c>
    </row>
    <row r="39" spans="1:17" ht="63">
      <c r="A39" s="11" t="s">
        <v>22</v>
      </c>
      <c r="B39" s="6" t="s">
        <v>323</v>
      </c>
      <c r="C39" s="2" t="s">
        <v>12</v>
      </c>
      <c r="D39" s="2" t="s">
        <v>43</v>
      </c>
      <c r="E39" s="2" t="s">
        <v>55</v>
      </c>
      <c r="F39" s="2" t="s">
        <v>1</v>
      </c>
      <c r="G39" s="2" t="s">
        <v>0</v>
      </c>
      <c r="H39" s="2" t="s">
        <v>21</v>
      </c>
      <c r="I39" s="2" t="s">
        <v>1</v>
      </c>
      <c r="J39" s="2" t="s">
        <v>23</v>
      </c>
      <c r="K39" s="70">
        <f>K40</f>
        <v>1152.9000000000001</v>
      </c>
      <c r="L39" s="70">
        <f>L40</f>
        <v>1152.9000000000001</v>
      </c>
      <c r="M39" s="70">
        <f>M40</f>
        <v>808.46199999999999</v>
      </c>
      <c r="N39" s="63">
        <f t="shared" si="1"/>
        <v>70.124208517651127</v>
      </c>
      <c r="O39" s="13" t="s">
        <v>50</v>
      </c>
      <c r="P39" s="13" t="s">
        <v>56</v>
      </c>
      <c r="Q39" s="13" t="s">
        <v>23</v>
      </c>
    </row>
    <row r="40" spans="1:17" ht="30" customHeight="1">
      <c r="A40" s="117" t="s">
        <v>212</v>
      </c>
      <c r="B40" s="118" t="s">
        <v>323</v>
      </c>
      <c r="C40" s="119" t="s">
        <v>12</v>
      </c>
      <c r="D40" s="119" t="s">
        <v>43</v>
      </c>
      <c r="E40" s="119" t="s">
        <v>55</v>
      </c>
      <c r="F40" s="119" t="s">
        <v>1</v>
      </c>
      <c r="G40" s="119" t="s">
        <v>0</v>
      </c>
      <c r="H40" s="119" t="s">
        <v>21</v>
      </c>
      <c r="I40" s="119" t="s">
        <v>1</v>
      </c>
      <c r="J40" s="119" t="s">
        <v>213</v>
      </c>
      <c r="K40" s="120">
        <v>1152.9000000000001</v>
      </c>
      <c r="L40" s="120">
        <v>1152.9000000000001</v>
      </c>
      <c r="M40" s="120">
        <v>808.46199999999999</v>
      </c>
      <c r="N40" s="121">
        <f t="shared" si="1"/>
        <v>70.124208517651127</v>
      </c>
      <c r="O40" s="13"/>
      <c r="P40" s="13"/>
      <c r="Q40" s="13"/>
    </row>
    <row r="41" spans="1:17" ht="34.5" customHeight="1">
      <c r="A41" s="16" t="s">
        <v>304</v>
      </c>
      <c r="B41" s="6" t="s">
        <v>323</v>
      </c>
      <c r="C41" s="2" t="s">
        <v>12</v>
      </c>
      <c r="D41" s="2" t="s">
        <v>43</v>
      </c>
      <c r="E41" s="2" t="s">
        <v>55</v>
      </c>
      <c r="F41" s="2" t="s">
        <v>1</v>
      </c>
      <c r="G41" s="2" t="s">
        <v>0</v>
      </c>
      <c r="H41" s="2" t="s">
        <v>21</v>
      </c>
      <c r="I41" s="2" t="s">
        <v>1</v>
      </c>
      <c r="J41" s="2" t="s">
        <v>31</v>
      </c>
      <c r="K41" s="70">
        <f>K42</f>
        <v>369</v>
      </c>
      <c r="L41" s="70">
        <f>L42</f>
        <v>369</v>
      </c>
      <c r="M41" s="70">
        <f>M42</f>
        <v>218.12799999999999</v>
      </c>
      <c r="N41" s="63">
        <f t="shared" si="1"/>
        <v>59.11327913279132</v>
      </c>
      <c r="O41" s="13" t="s">
        <v>50</v>
      </c>
      <c r="P41" s="13" t="s">
        <v>56</v>
      </c>
      <c r="Q41" s="13" t="s">
        <v>31</v>
      </c>
    </row>
    <row r="42" spans="1:17" ht="34.5" customHeight="1">
      <c r="A42" s="117" t="s">
        <v>305</v>
      </c>
      <c r="B42" s="118" t="s">
        <v>323</v>
      </c>
      <c r="C42" s="119" t="s">
        <v>12</v>
      </c>
      <c r="D42" s="119" t="s">
        <v>43</v>
      </c>
      <c r="E42" s="119" t="s">
        <v>55</v>
      </c>
      <c r="F42" s="119" t="s">
        <v>1</v>
      </c>
      <c r="G42" s="119" t="s">
        <v>0</v>
      </c>
      <c r="H42" s="119" t="s">
        <v>21</v>
      </c>
      <c r="I42" s="119" t="s">
        <v>1</v>
      </c>
      <c r="J42" s="119" t="s">
        <v>198</v>
      </c>
      <c r="K42" s="120">
        <v>369</v>
      </c>
      <c r="L42" s="120">
        <v>369</v>
      </c>
      <c r="M42" s="120">
        <v>218.12799999999999</v>
      </c>
      <c r="N42" s="121">
        <f t="shared" si="1"/>
        <v>59.11327913279132</v>
      </c>
      <c r="O42" s="13"/>
      <c r="P42" s="13"/>
      <c r="Q42" s="13"/>
    </row>
    <row r="43" spans="1:17" ht="21.75" customHeight="1">
      <c r="A43" s="16" t="s">
        <v>78</v>
      </c>
      <c r="B43" s="6" t="s">
        <v>323</v>
      </c>
      <c r="C43" s="2" t="s">
        <v>12</v>
      </c>
      <c r="D43" s="2" t="s">
        <v>43</v>
      </c>
      <c r="E43" s="2" t="s">
        <v>55</v>
      </c>
      <c r="F43" s="2" t="s">
        <v>1</v>
      </c>
      <c r="G43" s="2" t="s">
        <v>0</v>
      </c>
      <c r="H43" s="2" t="s">
        <v>21</v>
      </c>
      <c r="I43" s="2" t="s">
        <v>1</v>
      </c>
      <c r="J43" s="2" t="s">
        <v>79</v>
      </c>
      <c r="K43" s="70">
        <f>K44</f>
        <v>14.3</v>
      </c>
      <c r="L43" s="70">
        <f>L44</f>
        <v>14.3</v>
      </c>
      <c r="M43" s="70">
        <f>M44</f>
        <v>6.0570000000000004</v>
      </c>
      <c r="N43" s="63">
        <f t="shared" si="1"/>
        <v>42.35664335664336</v>
      </c>
      <c r="O43" s="13" t="s">
        <v>50</v>
      </c>
      <c r="P43" s="13" t="s">
        <v>56</v>
      </c>
      <c r="Q43" s="13" t="s">
        <v>31</v>
      </c>
    </row>
    <row r="44" spans="1:17" ht="21" customHeight="1">
      <c r="A44" s="117" t="s">
        <v>253</v>
      </c>
      <c r="B44" s="118" t="s">
        <v>323</v>
      </c>
      <c r="C44" s="119" t="s">
        <v>12</v>
      </c>
      <c r="D44" s="119" t="s">
        <v>43</v>
      </c>
      <c r="E44" s="119" t="s">
        <v>55</v>
      </c>
      <c r="F44" s="119" t="s">
        <v>1</v>
      </c>
      <c r="G44" s="119" t="s">
        <v>0</v>
      </c>
      <c r="H44" s="119" t="s">
        <v>21</v>
      </c>
      <c r="I44" s="119" t="s">
        <v>1</v>
      </c>
      <c r="J44" s="119" t="s">
        <v>252</v>
      </c>
      <c r="K44" s="120">
        <v>14.3</v>
      </c>
      <c r="L44" s="120">
        <v>14.3</v>
      </c>
      <c r="M44" s="120">
        <v>6.0570000000000004</v>
      </c>
      <c r="N44" s="121">
        <f t="shared" si="1"/>
        <v>42.35664335664336</v>
      </c>
      <c r="O44" s="13"/>
      <c r="P44" s="13"/>
      <c r="Q44" s="13"/>
    </row>
    <row r="45" spans="1:17" ht="24.75" customHeight="1">
      <c r="A45" s="16" t="s">
        <v>215</v>
      </c>
      <c r="B45" s="6" t="s">
        <v>323</v>
      </c>
      <c r="C45" s="2" t="s">
        <v>12</v>
      </c>
      <c r="D45" s="2" t="s">
        <v>43</v>
      </c>
      <c r="E45" s="2" t="s">
        <v>55</v>
      </c>
      <c r="F45" s="2" t="s">
        <v>1</v>
      </c>
      <c r="G45" s="2" t="s">
        <v>0</v>
      </c>
      <c r="H45" s="2" t="s">
        <v>57</v>
      </c>
      <c r="I45" s="2" t="s">
        <v>1</v>
      </c>
      <c r="J45" s="2" t="s">
        <v>13</v>
      </c>
      <c r="K45" s="70">
        <f t="shared" ref="K45:M46" si="6">K46</f>
        <v>321.5</v>
      </c>
      <c r="L45" s="70">
        <f t="shared" si="6"/>
        <v>321.5</v>
      </c>
      <c r="M45" s="70">
        <f t="shared" si="6"/>
        <v>160.75</v>
      </c>
      <c r="N45" s="63">
        <f t="shared" si="1"/>
        <v>50</v>
      </c>
      <c r="O45" s="13"/>
      <c r="P45" s="13"/>
      <c r="Q45" s="13"/>
    </row>
    <row r="46" spans="1:17" ht="20.25" customHeight="1">
      <c r="A46" s="16" t="s">
        <v>49</v>
      </c>
      <c r="B46" s="6" t="s">
        <v>323</v>
      </c>
      <c r="C46" s="2" t="s">
        <v>12</v>
      </c>
      <c r="D46" s="2" t="s">
        <v>43</v>
      </c>
      <c r="E46" s="2" t="s">
        <v>55</v>
      </c>
      <c r="F46" s="2" t="s">
        <v>1</v>
      </c>
      <c r="G46" s="2" t="s">
        <v>0</v>
      </c>
      <c r="H46" s="2" t="s">
        <v>58</v>
      </c>
      <c r="I46" s="2" t="s">
        <v>1</v>
      </c>
      <c r="J46" s="2" t="s">
        <v>59</v>
      </c>
      <c r="K46" s="70">
        <f>K47</f>
        <v>321.5</v>
      </c>
      <c r="L46" s="70">
        <f t="shared" si="6"/>
        <v>321.5</v>
      </c>
      <c r="M46" s="70">
        <f t="shared" si="6"/>
        <v>160.75</v>
      </c>
      <c r="N46" s="63">
        <f t="shared" si="1"/>
        <v>50</v>
      </c>
      <c r="O46" s="13" t="s">
        <v>50</v>
      </c>
      <c r="P46" s="13" t="s">
        <v>60</v>
      </c>
      <c r="Q46" s="13" t="s">
        <v>59</v>
      </c>
    </row>
    <row r="47" spans="1:17" ht="20.25" customHeight="1">
      <c r="A47" s="117" t="s">
        <v>216</v>
      </c>
      <c r="B47" s="118" t="s">
        <v>323</v>
      </c>
      <c r="C47" s="119" t="s">
        <v>12</v>
      </c>
      <c r="D47" s="119" t="s">
        <v>43</v>
      </c>
      <c r="E47" s="119" t="s">
        <v>55</v>
      </c>
      <c r="F47" s="119" t="s">
        <v>1</v>
      </c>
      <c r="G47" s="119" t="s">
        <v>0</v>
      </c>
      <c r="H47" s="119" t="s">
        <v>58</v>
      </c>
      <c r="I47" s="119" t="s">
        <v>1</v>
      </c>
      <c r="J47" s="119" t="s">
        <v>217</v>
      </c>
      <c r="K47" s="120">
        <v>321.5</v>
      </c>
      <c r="L47" s="120">
        <v>321.5</v>
      </c>
      <c r="M47" s="120">
        <v>160.75</v>
      </c>
      <c r="N47" s="121">
        <f t="shared" si="1"/>
        <v>50</v>
      </c>
      <c r="O47" s="13"/>
      <c r="P47" s="13"/>
      <c r="Q47" s="13"/>
    </row>
    <row r="48" spans="1:17" ht="55.5" customHeight="1">
      <c r="A48" s="122" t="s">
        <v>61</v>
      </c>
      <c r="B48" s="123" t="s">
        <v>323</v>
      </c>
      <c r="C48" s="124" t="s">
        <v>12</v>
      </c>
      <c r="D48" s="124" t="s">
        <v>62</v>
      </c>
      <c r="E48" s="124" t="s">
        <v>0</v>
      </c>
      <c r="F48" s="124" t="s">
        <v>1</v>
      </c>
      <c r="G48" s="124" t="s">
        <v>0</v>
      </c>
      <c r="H48" s="124" t="s">
        <v>2</v>
      </c>
      <c r="I48" s="124" t="s">
        <v>1</v>
      </c>
      <c r="J48" s="124" t="s">
        <v>13</v>
      </c>
      <c r="K48" s="125">
        <f>K49</f>
        <v>37</v>
      </c>
      <c r="L48" s="125">
        <f>L49</f>
        <v>37</v>
      </c>
      <c r="M48" s="125">
        <f>M49</f>
        <v>37</v>
      </c>
      <c r="N48" s="126">
        <f t="shared" si="1"/>
        <v>100</v>
      </c>
    </row>
    <row r="49" spans="1:17" ht="24" customHeight="1">
      <c r="A49" s="8" t="s">
        <v>63</v>
      </c>
      <c r="B49" s="6" t="s">
        <v>323</v>
      </c>
      <c r="C49" s="2" t="s">
        <v>12</v>
      </c>
      <c r="D49" s="2" t="s">
        <v>62</v>
      </c>
      <c r="E49" s="2" t="s">
        <v>64</v>
      </c>
      <c r="F49" s="2" t="s">
        <v>1</v>
      </c>
      <c r="G49" s="2" t="s">
        <v>0</v>
      </c>
      <c r="H49" s="2" t="s">
        <v>2</v>
      </c>
      <c r="I49" s="2" t="s">
        <v>1</v>
      </c>
      <c r="J49" s="2" t="s">
        <v>13</v>
      </c>
      <c r="K49" s="70">
        <f>K50+K54</f>
        <v>37</v>
      </c>
      <c r="L49" s="70">
        <f>L50+L54</f>
        <v>37</v>
      </c>
      <c r="M49" s="70">
        <f>M50+M54</f>
        <v>37</v>
      </c>
      <c r="N49" s="63">
        <f t="shared" si="1"/>
        <v>100</v>
      </c>
    </row>
    <row r="50" spans="1:17" ht="25.5" hidden="1" customHeight="1">
      <c r="A50" s="14" t="s">
        <v>65</v>
      </c>
      <c r="B50" s="6" t="s">
        <v>273</v>
      </c>
      <c r="C50" s="2" t="s">
        <v>12</v>
      </c>
      <c r="D50" s="2" t="s">
        <v>62</v>
      </c>
      <c r="E50" s="2" t="s">
        <v>64</v>
      </c>
      <c r="F50" s="2" t="s">
        <v>19</v>
      </c>
      <c r="G50" s="2" t="s">
        <v>0</v>
      </c>
      <c r="H50" s="2" t="s">
        <v>2</v>
      </c>
      <c r="I50" s="2" t="s">
        <v>1</v>
      </c>
      <c r="J50" s="2" t="s">
        <v>13</v>
      </c>
      <c r="K50" s="71"/>
      <c r="L50" s="70">
        <f>L51</f>
        <v>0</v>
      </c>
      <c r="M50" s="70"/>
      <c r="N50" s="63" t="e">
        <f t="shared" si="1"/>
        <v>#DIV/0!</v>
      </c>
    </row>
    <row r="51" spans="1:17" ht="36" hidden="1" customHeight="1">
      <c r="A51" s="11" t="s">
        <v>20</v>
      </c>
      <c r="B51" s="6" t="s">
        <v>273</v>
      </c>
      <c r="C51" s="2" t="s">
        <v>12</v>
      </c>
      <c r="D51" s="2" t="s">
        <v>62</v>
      </c>
      <c r="E51" s="2" t="s">
        <v>64</v>
      </c>
      <c r="F51" s="2" t="s">
        <v>19</v>
      </c>
      <c r="G51" s="2" t="s">
        <v>0</v>
      </c>
      <c r="H51" s="2" t="s">
        <v>21</v>
      </c>
      <c r="I51" s="2" t="s">
        <v>1</v>
      </c>
      <c r="J51" s="2" t="s">
        <v>13</v>
      </c>
      <c r="K51" s="71"/>
      <c r="L51" s="70">
        <f>L52</f>
        <v>0</v>
      </c>
      <c r="M51" s="70"/>
      <c r="N51" s="63" t="e">
        <f t="shared" si="1"/>
        <v>#DIV/0!</v>
      </c>
    </row>
    <row r="52" spans="1:17" ht="63" hidden="1">
      <c r="A52" s="11" t="s">
        <v>22</v>
      </c>
      <c r="B52" s="6" t="s">
        <v>273</v>
      </c>
      <c r="C52" s="2" t="s">
        <v>12</v>
      </c>
      <c r="D52" s="2" t="s">
        <v>62</v>
      </c>
      <c r="E52" s="2" t="s">
        <v>64</v>
      </c>
      <c r="F52" s="2" t="s">
        <v>19</v>
      </c>
      <c r="G52" s="2" t="s">
        <v>0</v>
      </c>
      <c r="H52" s="2" t="s">
        <v>21</v>
      </c>
      <c r="I52" s="2" t="s">
        <v>1</v>
      </c>
      <c r="J52" s="2" t="s">
        <v>23</v>
      </c>
      <c r="K52" s="71"/>
      <c r="L52" s="70">
        <f>L53</f>
        <v>0</v>
      </c>
      <c r="M52" s="70"/>
      <c r="N52" s="63" t="e">
        <f t="shared" si="1"/>
        <v>#DIV/0!</v>
      </c>
      <c r="O52" s="13" t="s">
        <v>66</v>
      </c>
      <c r="P52" s="13" t="s">
        <v>67</v>
      </c>
      <c r="Q52" s="13" t="s">
        <v>23</v>
      </c>
    </row>
    <row r="53" spans="1:17" ht="32.25" hidden="1" customHeight="1">
      <c r="A53" s="16" t="s">
        <v>212</v>
      </c>
      <c r="B53" s="6" t="s">
        <v>273</v>
      </c>
      <c r="C53" s="2" t="s">
        <v>12</v>
      </c>
      <c r="D53" s="2" t="s">
        <v>62</v>
      </c>
      <c r="E53" s="2" t="s">
        <v>64</v>
      </c>
      <c r="F53" s="2" t="s">
        <v>19</v>
      </c>
      <c r="G53" s="2" t="s">
        <v>0</v>
      </c>
      <c r="H53" s="2" t="s">
        <v>21</v>
      </c>
      <c r="I53" s="2" t="s">
        <v>1</v>
      </c>
      <c r="J53" s="2" t="s">
        <v>213</v>
      </c>
      <c r="K53" s="71"/>
      <c r="L53" s="70"/>
      <c r="M53" s="70"/>
      <c r="N53" s="63" t="e">
        <f t="shared" si="1"/>
        <v>#DIV/0!</v>
      </c>
      <c r="O53" s="13"/>
      <c r="P53" s="13"/>
      <c r="Q53" s="13"/>
    </row>
    <row r="54" spans="1:17" ht="23.25" customHeight="1">
      <c r="A54" s="16" t="s">
        <v>68</v>
      </c>
      <c r="B54" s="6" t="s">
        <v>323</v>
      </c>
      <c r="C54" s="2" t="s">
        <v>12</v>
      </c>
      <c r="D54" s="2" t="s">
        <v>62</v>
      </c>
      <c r="E54" s="2" t="s">
        <v>64</v>
      </c>
      <c r="F54" s="2" t="s">
        <v>39</v>
      </c>
      <c r="G54" s="2" t="s">
        <v>0</v>
      </c>
      <c r="H54" s="2" t="s">
        <v>2</v>
      </c>
      <c r="I54" s="2" t="s">
        <v>1</v>
      </c>
      <c r="J54" s="2" t="s">
        <v>13</v>
      </c>
      <c r="K54" s="70">
        <f t="shared" ref="K54:M56" si="7">K55</f>
        <v>37</v>
      </c>
      <c r="L54" s="70">
        <f t="shared" si="7"/>
        <v>37</v>
      </c>
      <c r="M54" s="70">
        <f t="shared" si="7"/>
        <v>37</v>
      </c>
      <c r="N54" s="63">
        <f t="shared" si="1"/>
        <v>100</v>
      </c>
      <c r="O54" s="13"/>
      <c r="P54" s="13"/>
      <c r="Q54" s="13"/>
    </row>
    <row r="55" spans="1:17" ht="21" customHeight="1">
      <c r="A55" s="16" t="s">
        <v>193</v>
      </c>
      <c r="B55" s="6" t="s">
        <v>323</v>
      </c>
      <c r="C55" s="2" t="s">
        <v>12</v>
      </c>
      <c r="D55" s="2" t="s">
        <v>62</v>
      </c>
      <c r="E55" s="2" t="s">
        <v>64</v>
      </c>
      <c r="F55" s="2" t="s">
        <v>39</v>
      </c>
      <c r="G55" s="2" t="s">
        <v>0</v>
      </c>
      <c r="H55" s="2" t="s">
        <v>58</v>
      </c>
      <c r="I55" s="2" t="s">
        <v>1</v>
      </c>
      <c r="J55" s="2" t="s">
        <v>13</v>
      </c>
      <c r="K55" s="70">
        <f t="shared" si="7"/>
        <v>37</v>
      </c>
      <c r="L55" s="70">
        <f t="shared" si="7"/>
        <v>37</v>
      </c>
      <c r="M55" s="70">
        <f t="shared" si="7"/>
        <v>37</v>
      </c>
      <c r="N55" s="63">
        <f t="shared" si="1"/>
        <v>100</v>
      </c>
      <c r="O55" s="13"/>
      <c r="P55" s="13"/>
      <c r="Q55" s="13"/>
    </row>
    <row r="56" spans="1:17" ht="18" customHeight="1">
      <c r="A56" s="16" t="s">
        <v>49</v>
      </c>
      <c r="B56" s="6" t="s">
        <v>323</v>
      </c>
      <c r="C56" s="2" t="s">
        <v>12</v>
      </c>
      <c r="D56" s="2" t="s">
        <v>62</v>
      </c>
      <c r="E56" s="2" t="s">
        <v>64</v>
      </c>
      <c r="F56" s="2" t="s">
        <v>39</v>
      </c>
      <c r="G56" s="2" t="s">
        <v>0</v>
      </c>
      <c r="H56" s="2" t="s">
        <v>58</v>
      </c>
      <c r="I56" s="2" t="s">
        <v>1</v>
      </c>
      <c r="J56" s="2" t="s">
        <v>59</v>
      </c>
      <c r="K56" s="70">
        <f t="shared" si="7"/>
        <v>37</v>
      </c>
      <c r="L56" s="70">
        <f t="shared" si="7"/>
        <v>37</v>
      </c>
      <c r="M56" s="70">
        <f t="shared" si="7"/>
        <v>37</v>
      </c>
      <c r="N56" s="63">
        <f t="shared" si="1"/>
        <v>100</v>
      </c>
      <c r="O56" s="13" t="s">
        <v>66</v>
      </c>
      <c r="P56" s="13" t="s">
        <v>69</v>
      </c>
      <c r="Q56" s="13" t="s">
        <v>59</v>
      </c>
    </row>
    <row r="57" spans="1:17" ht="18.75" customHeight="1">
      <c r="A57" s="117" t="s">
        <v>216</v>
      </c>
      <c r="B57" s="118" t="s">
        <v>323</v>
      </c>
      <c r="C57" s="119" t="s">
        <v>12</v>
      </c>
      <c r="D57" s="119" t="s">
        <v>62</v>
      </c>
      <c r="E57" s="119" t="s">
        <v>64</v>
      </c>
      <c r="F57" s="119" t="s">
        <v>39</v>
      </c>
      <c r="G57" s="119" t="s">
        <v>0</v>
      </c>
      <c r="H57" s="119" t="s">
        <v>58</v>
      </c>
      <c r="I57" s="119" t="s">
        <v>1</v>
      </c>
      <c r="J57" s="119" t="s">
        <v>217</v>
      </c>
      <c r="K57" s="120">
        <v>37</v>
      </c>
      <c r="L57" s="120">
        <v>37</v>
      </c>
      <c r="M57" s="120">
        <v>37</v>
      </c>
      <c r="N57" s="121">
        <f t="shared" si="1"/>
        <v>100</v>
      </c>
      <c r="O57" s="13"/>
      <c r="P57" s="13"/>
      <c r="Q57" s="13"/>
    </row>
    <row r="58" spans="1:17" ht="21.75" hidden="1" customHeight="1">
      <c r="A58" s="5" t="s">
        <v>70</v>
      </c>
      <c r="B58" s="6" t="s">
        <v>273</v>
      </c>
      <c r="C58" s="7" t="s">
        <v>12</v>
      </c>
      <c r="D58" s="7" t="s">
        <v>71</v>
      </c>
      <c r="E58" s="7" t="s">
        <v>0</v>
      </c>
      <c r="F58" s="7" t="s">
        <v>1</v>
      </c>
      <c r="G58" s="7" t="s">
        <v>0</v>
      </c>
      <c r="H58" s="7" t="s">
        <v>2</v>
      </c>
      <c r="I58" s="7" t="s">
        <v>1</v>
      </c>
      <c r="J58" s="7" t="s">
        <v>13</v>
      </c>
      <c r="K58" s="72"/>
      <c r="L58" s="69">
        <f>L59</f>
        <v>0</v>
      </c>
      <c r="M58" s="69"/>
      <c r="N58" s="63" t="e">
        <f t="shared" si="1"/>
        <v>#DIV/0!</v>
      </c>
      <c r="O58" s="1"/>
    </row>
    <row r="59" spans="1:17" ht="18.75" hidden="1" customHeight="1">
      <c r="A59" s="8" t="s">
        <v>72</v>
      </c>
      <c r="B59" s="6" t="s">
        <v>273</v>
      </c>
      <c r="C59" s="2" t="s">
        <v>12</v>
      </c>
      <c r="D59" s="2" t="s">
        <v>71</v>
      </c>
      <c r="E59" s="2" t="s">
        <v>73</v>
      </c>
      <c r="F59" s="2" t="s">
        <v>1</v>
      </c>
      <c r="G59" s="2" t="s">
        <v>0</v>
      </c>
      <c r="H59" s="2" t="s">
        <v>2</v>
      </c>
      <c r="I59" s="2" t="s">
        <v>1</v>
      </c>
      <c r="J59" s="2" t="s">
        <v>13</v>
      </c>
      <c r="K59" s="71"/>
      <c r="L59" s="70">
        <f>L66+L70</f>
        <v>0</v>
      </c>
      <c r="M59" s="70"/>
      <c r="N59" s="63" t="e">
        <f t="shared" si="1"/>
        <v>#DIV/0!</v>
      </c>
      <c r="O59" s="1"/>
    </row>
    <row r="60" spans="1:17" ht="29.25" hidden="1" customHeight="1">
      <c r="A60" s="14" t="s">
        <v>74</v>
      </c>
      <c r="B60" s="6" t="s">
        <v>273</v>
      </c>
      <c r="C60" s="2" t="s">
        <v>12</v>
      </c>
      <c r="D60" s="2" t="s">
        <v>71</v>
      </c>
      <c r="E60" s="2"/>
      <c r="F60" s="2"/>
      <c r="G60" s="2"/>
      <c r="H60" s="2"/>
      <c r="I60" s="2"/>
      <c r="J60" s="2" t="s">
        <v>13</v>
      </c>
      <c r="K60" s="71"/>
      <c r="L60" s="70"/>
      <c r="M60" s="70"/>
      <c r="N60" s="63" t="e">
        <f t="shared" si="1"/>
        <v>#DIV/0!</v>
      </c>
      <c r="O60" s="1"/>
    </row>
    <row r="61" spans="1:17" hidden="1">
      <c r="A61" s="15" t="s">
        <v>75</v>
      </c>
      <c r="B61" s="6" t="s">
        <v>273</v>
      </c>
      <c r="C61" s="2" t="s">
        <v>12</v>
      </c>
      <c r="D61" s="2" t="s">
        <v>71</v>
      </c>
      <c r="E61" s="2"/>
      <c r="F61" s="2"/>
      <c r="G61" s="2"/>
      <c r="H61" s="2"/>
      <c r="I61" s="2"/>
      <c r="J61" s="2" t="s">
        <v>13</v>
      </c>
      <c r="K61" s="71"/>
      <c r="L61" s="70"/>
      <c r="M61" s="70"/>
      <c r="N61" s="63" t="e">
        <f t="shared" si="1"/>
        <v>#DIV/0!</v>
      </c>
      <c r="O61" s="1"/>
    </row>
    <row r="62" spans="1:17" ht="32.25" hidden="1" customHeight="1">
      <c r="A62" s="16" t="s">
        <v>30</v>
      </c>
      <c r="B62" s="6" t="s">
        <v>273</v>
      </c>
      <c r="C62" s="2" t="s">
        <v>12</v>
      </c>
      <c r="D62" s="2" t="s">
        <v>71</v>
      </c>
      <c r="E62" s="2"/>
      <c r="F62" s="2"/>
      <c r="G62" s="2"/>
      <c r="H62" s="2"/>
      <c r="I62" s="2"/>
      <c r="J62" s="2" t="s">
        <v>31</v>
      </c>
      <c r="K62" s="71"/>
      <c r="L62" s="70"/>
      <c r="M62" s="70"/>
      <c r="N62" s="63" t="e">
        <f t="shared" si="1"/>
        <v>#DIV/0!</v>
      </c>
      <c r="O62" s="1"/>
    </row>
    <row r="63" spans="1:17" ht="23.25" hidden="1" customHeight="1">
      <c r="A63" s="14" t="s">
        <v>76</v>
      </c>
      <c r="B63" s="6" t="s">
        <v>273</v>
      </c>
      <c r="C63" s="2" t="s">
        <v>12</v>
      </c>
      <c r="D63" s="2" t="s">
        <v>71</v>
      </c>
      <c r="E63" s="2"/>
      <c r="F63" s="2"/>
      <c r="G63" s="2"/>
      <c r="H63" s="2"/>
      <c r="I63" s="2"/>
      <c r="J63" s="2" t="s">
        <v>13</v>
      </c>
      <c r="K63" s="71"/>
      <c r="L63" s="70"/>
      <c r="M63" s="70"/>
      <c r="N63" s="63" t="e">
        <f t="shared" si="1"/>
        <v>#DIV/0!</v>
      </c>
      <c r="O63" s="1"/>
    </row>
    <row r="64" spans="1:17" ht="33" hidden="1" customHeight="1">
      <c r="A64" s="14" t="s">
        <v>77</v>
      </c>
      <c r="B64" s="6" t="s">
        <v>273</v>
      </c>
      <c r="C64" s="2" t="s">
        <v>12</v>
      </c>
      <c r="D64" s="2" t="s">
        <v>71</v>
      </c>
      <c r="E64" s="2"/>
      <c r="F64" s="2"/>
      <c r="G64" s="2"/>
      <c r="H64" s="2"/>
      <c r="I64" s="2"/>
      <c r="J64" s="2" t="s">
        <v>13</v>
      </c>
      <c r="K64" s="71"/>
      <c r="L64" s="70"/>
      <c r="M64" s="70"/>
      <c r="N64" s="63" t="e">
        <f t="shared" si="1"/>
        <v>#DIV/0!</v>
      </c>
      <c r="O64" s="1"/>
    </row>
    <row r="65" spans="1:17" ht="36" hidden="1" customHeight="1">
      <c r="A65" s="16" t="s">
        <v>30</v>
      </c>
      <c r="B65" s="6" t="s">
        <v>273</v>
      </c>
      <c r="C65" s="2" t="s">
        <v>12</v>
      </c>
      <c r="D65" s="2" t="s">
        <v>71</v>
      </c>
      <c r="E65" s="2"/>
      <c r="F65" s="2"/>
      <c r="G65" s="2"/>
      <c r="H65" s="2"/>
      <c r="I65" s="2"/>
      <c r="J65" s="2" t="s">
        <v>31</v>
      </c>
      <c r="K65" s="71"/>
      <c r="L65" s="70"/>
      <c r="M65" s="70"/>
      <c r="N65" s="63" t="e">
        <f t="shared" si="1"/>
        <v>#DIV/0!</v>
      </c>
      <c r="O65" s="1"/>
    </row>
    <row r="66" spans="1:17" ht="24.75" hidden="1" customHeight="1">
      <c r="A66" s="14" t="s">
        <v>74</v>
      </c>
      <c r="B66" s="6" t="s">
        <v>273</v>
      </c>
      <c r="C66" s="2" t="s">
        <v>12</v>
      </c>
      <c r="D66" s="2" t="s">
        <v>71</v>
      </c>
      <c r="E66" s="2" t="s">
        <v>73</v>
      </c>
      <c r="F66" s="2" t="s">
        <v>19</v>
      </c>
      <c r="G66" s="2" t="s">
        <v>0</v>
      </c>
      <c r="H66" s="2" t="s">
        <v>2</v>
      </c>
      <c r="I66" s="2" t="s">
        <v>1</v>
      </c>
      <c r="J66" s="2" t="s">
        <v>13</v>
      </c>
      <c r="K66" s="71"/>
      <c r="L66" s="70">
        <f>L67</f>
        <v>0</v>
      </c>
      <c r="M66" s="70"/>
      <c r="N66" s="63" t="e">
        <f t="shared" si="1"/>
        <v>#DIV/0!</v>
      </c>
      <c r="O66" s="1"/>
    </row>
    <row r="67" spans="1:17" ht="23.25" hidden="1" customHeight="1">
      <c r="A67" s="14" t="s">
        <v>75</v>
      </c>
      <c r="B67" s="6" t="s">
        <v>273</v>
      </c>
      <c r="C67" s="2" t="s">
        <v>12</v>
      </c>
      <c r="D67" s="2" t="s">
        <v>71</v>
      </c>
      <c r="E67" s="2" t="s">
        <v>73</v>
      </c>
      <c r="F67" s="2" t="s">
        <v>19</v>
      </c>
      <c r="G67" s="2" t="s">
        <v>0</v>
      </c>
      <c r="H67" s="2" t="s">
        <v>232</v>
      </c>
      <c r="I67" s="2" t="s">
        <v>1</v>
      </c>
      <c r="J67" s="2" t="s">
        <v>13</v>
      </c>
      <c r="K67" s="71"/>
      <c r="L67" s="70">
        <f>L68</f>
        <v>0</v>
      </c>
      <c r="M67" s="70"/>
      <c r="N67" s="63" t="e">
        <f t="shared" si="1"/>
        <v>#DIV/0!</v>
      </c>
      <c r="O67" s="1"/>
    </row>
    <row r="68" spans="1:17" ht="28.5" hidden="1" customHeight="1">
      <c r="A68" s="16" t="s">
        <v>30</v>
      </c>
      <c r="B68" s="6" t="s">
        <v>273</v>
      </c>
      <c r="C68" s="2" t="s">
        <v>12</v>
      </c>
      <c r="D68" s="2" t="s">
        <v>71</v>
      </c>
      <c r="E68" s="2" t="s">
        <v>73</v>
      </c>
      <c r="F68" s="2" t="s">
        <v>19</v>
      </c>
      <c r="G68" s="2" t="s">
        <v>0</v>
      </c>
      <c r="H68" s="2" t="s">
        <v>232</v>
      </c>
      <c r="I68" s="2" t="s">
        <v>1</v>
      </c>
      <c r="J68" s="2" t="s">
        <v>31</v>
      </c>
      <c r="K68" s="71"/>
      <c r="L68" s="70">
        <f>L69</f>
        <v>0</v>
      </c>
      <c r="M68" s="70"/>
      <c r="N68" s="63" t="e">
        <f t="shared" si="1"/>
        <v>#DIV/0!</v>
      </c>
      <c r="O68" s="1"/>
    </row>
    <row r="69" spans="1:17" ht="30.75" hidden="1" customHeight="1">
      <c r="A69" s="16" t="s">
        <v>210</v>
      </c>
      <c r="B69" s="6" t="s">
        <v>273</v>
      </c>
      <c r="C69" s="2" t="s">
        <v>12</v>
      </c>
      <c r="D69" s="2" t="s">
        <v>71</v>
      </c>
      <c r="E69" s="2" t="s">
        <v>73</v>
      </c>
      <c r="F69" s="2" t="s">
        <v>19</v>
      </c>
      <c r="G69" s="2" t="s">
        <v>0</v>
      </c>
      <c r="H69" s="2" t="s">
        <v>232</v>
      </c>
      <c r="I69" s="2" t="s">
        <v>1</v>
      </c>
      <c r="J69" s="2" t="s">
        <v>198</v>
      </c>
      <c r="K69" s="71"/>
      <c r="L69" s="70"/>
      <c r="M69" s="70"/>
      <c r="N69" s="63" t="e">
        <f t="shared" si="1"/>
        <v>#DIV/0!</v>
      </c>
      <c r="O69" s="1"/>
    </row>
    <row r="70" spans="1:17" ht="23.25" hidden="1" customHeight="1">
      <c r="A70" s="14" t="s">
        <v>76</v>
      </c>
      <c r="B70" s="6" t="s">
        <v>273</v>
      </c>
      <c r="C70" s="2" t="s">
        <v>12</v>
      </c>
      <c r="D70" s="2" t="s">
        <v>71</v>
      </c>
      <c r="E70" s="2" t="s">
        <v>73</v>
      </c>
      <c r="F70" s="2" t="s">
        <v>37</v>
      </c>
      <c r="G70" s="2" t="s">
        <v>0</v>
      </c>
      <c r="H70" s="2" t="s">
        <v>234</v>
      </c>
      <c r="I70" s="2" t="s">
        <v>1</v>
      </c>
      <c r="J70" s="2" t="s">
        <v>13</v>
      </c>
      <c r="K70" s="71"/>
      <c r="L70" s="70">
        <f>L71</f>
        <v>0</v>
      </c>
      <c r="M70" s="70"/>
      <c r="N70" s="63" t="e">
        <f t="shared" si="1"/>
        <v>#DIV/0!</v>
      </c>
      <c r="O70" s="1"/>
    </row>
    <row r="71" spans="1:17" ht="23.25" hidden="1" customHeight="1">
      <c r="A71" s="14" t="s">
        <v>233</v>
      </c>
      <c r="B71" s="6" t="s">
        <v>273</v>
      </c>
      <c r="C71" s="2" t="s">
        <v>12</v>
      </c>
      <c r="D71" s="2" t="s">
        <v>71</v>
      </c>
      <c r="E71" s="2" t="s">
        <v>73</v>
      </c>
      <c r="F71" s="2" t="s">
        <v>37</v>
      </c>
      <c r="G71" s="2" t="s">
        <v>0</v>
      </c>
      <c r="H71" s="2" t="s">
        <v>234</v>
      </c>
      <c r="I71" s="2" t="s">
        <v>1</v>
      </c>
      <c r="J71" s="2" t="s">
        <v>13</v>
      </c>
      <c r="K71" s="71"/>
      <c r="L71" s="70">
        <f>L72</f>
        <v>0</v>
      </c>
      <c r="M71" s="70"/>
      <c r="N71" s="63" t="e">
        <f t="shared" si="1"/>
        <v>#DIV/0!</v>
      </c>
      <c r="O71" s="1"/>
    </row>
    <row r="72" spans="1:17" ht="30.75" hidden="1" customHeight="1">
      <c r="A72" s="16" t="s">
        <v>30</v>
      </c>
      <c r="B72" s="6" t="s">
        <v>273</v>
      </c>
      <c r="C72" s="2" t="s">
        <v>12</v>
      </c>
      <c r="D72" s="2" t="s">
        <v>71</v>
      </c>
      <c r="E72" s="2" t="s">
        <v>73</v>
      </c>
      <c r="F72" s="2" t="s">
        <v>37</v>
      </c>
      <c r="G72" s="2" t="s">
        <v>0</v>
      </c>
      <c r="H72" s="2" t="s">
        <v>234</v>
      </c>
      <c r="I72" s="2" t="s">
        <v>1</v>
      </c>
      <c r="J72" s="2" t="s">
        <v>31</v>
      </c>
      <c r="K72" s="71"/>
      <c r="L72" s="70">
        <f>L73</f>
        <v>0</v>
      </c>
      <c r="M72" s="70"/>
      <c r="N72" s="63" t="e">
        <f t="shared" si="1"/>
        <v>#DIV/0!</v>
      </c>
      <c r="O72" s="22" t="s">
        <v>80</v>
      </c>
      <c r="P72" s="22" t="s">
        <v>81</v>
      </c>
      <c r="Q72" s="13" t="s">
        <v>31</v>
      </c>
    </row>
    <row r="73" spans="1:17" ht="33.75" hidden="1" customHeight="1">
      <c r="A73" s="16" t="s">
        <v>210</v>
      </c>
      <c r="B73" s="6" t="s">
        <v>273</v>
      </c>
      <c r="C73" s="2" t="s">
        <v>12</v>
      </c>
      <c r="D73" s="2" t="s">
        <v>71</v>
      </c>
      <c r="E73" s="2" t="s">
        <v>73</v>
      </c>
      <c r="F73" s="2" t="s">
        <v>37</v>
      </c>
      <c r="G73" s="2" t="s">
        <v>0</v>
      </c>
      <c r="H73" s="2" t="s">
        <v>234</v>
      </c>
      <c r="I73" s="2" t="s">
        <v>1</v>
      </c>
      <c r="J73" s="2" t="s">
        <v>198</v>
      </c>
      <c r="K73" s="71"/>
      <c r="L73" s="70"/>
      <c r="M73" s="70"/>
      <c r="N73" s="63" t="e">
        <f t="shared" si="1"/>
        <v>#DIV/0!</v>
      </c>
      <c r="O73" s="22"/>
      <c r="P73" s="22"/>
      <c r="Q73" s="13"/>
    </row>
    <row r="74" spans="1:17" ht="24" customHeight="1">
      <c r="A74" s="174" t="s">
        <v>82</v>
      </c>
      <c r="B74" s="123" t="s">
        <v>273</v>
      </c>
      <c r="C74" s="124" t="s">
        <v>12</v>
      </c>
      <c r="D74" s="124" t="s">
        <v>83</v>
      </c>
      <c r="E74" s="124" t="s">
        <v>0</v>
      </c>
      <c r="F74" s="124" t="s">
        <v>1</v>
      </c>
      <c r="G74" s="124" t="s">
        <v>0</v>
      </c>
      <c r="H74" s="124" t="s">
        <v>2</v>
      </c>
      <c r="I74" s="124" t="s">
        <v>1</v>
      </c>
      <c r="J74" s="124" t="s">
        <v>13</v>
      </c>
      <c r="K74" s="125">
        <f>K76</f>
        <v>5</v>
      </c>
      <c r="L74" s="125">
        <f>L75</f>
        <v>5</v>
      </c>
      <c r="M74" s="125">
        <f>M76</f>
        <v>0</v>
      </c>
      <c r="N74" s="129">
        <f t="shared" si="1"/>
        <v>0</v>
      </c>
    </row>
    <row r="75" spans="1:17" ht="21" hidden="1" customHeight="1">
      <c r="A75" s="8" t="s">
        <v>84</v>
      </c>
      <c r="B75" s="6" t="s">
        <v>273</v>
      </c>
      <c r="C75" s="2" t="s">
        <v>12</v>
      </c>
      <c r="D75" s="2" t="s">
        <v>83</v>
      </c>
      <c r="E75" s="2" t="s">
        <v>85</v>
      </c>
      <c r="F75" s="2" t="s">
        <v>1</v>
      </c>
      <c r="G75" s="2" t="s">
        <v>0</v>
      </c>
      <c r="H75" s="2" t="s">
        <v>2</v>
      </c>
      <c r="I75" s="2" t="s">
        <v>1</v>
      </c>
      <c r="J75" s="2" t="s">
        <v>13</v>
      </c>
      <c r="K75" s="71"/>
      <c r="L75" s="70">
        <f>L76</f>
        <v>5</v>
      </c>
      <c r="M75" s="70"/>
      <c r="N75" s="63">
        <f t="shared" si="1"/>
        <v>0</v>
      </c>
    </row>
    <row r="76" spans="1:17">
      <c r="A76" s="14" t="s">
        <v>347</v>
      </c>
      <c r="B76" s="6" t="s">
        <v>273</v>
      </c>
      <c r="C76" s="2" t="s">
        <v>12</v>
      </c>
      <c r="D76" s="2" t="s">
        <v>83</v>
      </c>
      <c r="E76" s="2" t="s">
        <v>85</v>
      </c>
      <c r="F76" s="2" t="s">
        <v>1</v>
      </c>
      <c r="G76" s="2" t="s">
        <v>0</v>
      </c>
      <c r="H76" s="2" t="s">
        <v>86</v>
      </c>
      <c r="I76" s="2" t="s">
        <v>1</v>
      </c>
      <c r="J76" s="2" t="s">
        <v>13</v>
      </c>
      <c r="K76" s="71">
        <f>K77</f>
        <v>5</v>
      </c>
      <c r="L76" s="70">
        <f>L77</f>
        <v>5</v>
      </c>
      <c r="M76" s="70">
        <f>M77</f>
        <v>0</v>
      </c>
      <c r="N76" s="63">
        <f t="shared" si="1"/>
        <v>0</v>
      </c>
    </row>
    <row r="77" spans="1:17" ht="21" customHeight="1">
      <c r="A77" s="24" t="s">
        <v>78</v>
      </c>
      <c r="B77" s="6" t="s">
        <v>273</v>
      </c>
      <c r="C77" s="2" t="s">
        <v>87</v>
      </c>
      <c r="D77" s="2" t="s">
        <v>83</v>
      </c>
      <c r="E77" s="2" t="s">
        <v>85</v>
      </c>
      <c r="F77" s="2" t="s">
        <v>1</v>
      </c>
      <c r="G77" s="2" t="s">
        <v>0</v>
      </c>
      <c r="H77" s="2" t="s">
        <v>86</v>
      </c>
      <c r="I77" s="2" t="s">
        <v>1</v>
      </c>
      <c r="J77" s="2" t="s">
        <v>79</v>
      </c>
      <c r="K77" s="71">
        <f>K78</f>
        <v>5</v>
      </c>
      <c r="L77" s="70">
        <f>L78</f>
        <v>5</v>
      </c>
      <c r="M77" s="70">
        <f>M78</f>
        <v>0</v>
      </c>
      <c r="N77" s="63">
        <f t="shared" si="1"/>
        <v>0</v>
      </c>
      <c r="O77" s="13" t="s">
        <v>88</v>
      </c>
      <c r="P77" s="13" t="s">
        <v>89</v>
      </c>
      <c r="Q77" s="13" t="s">
        <v>79</v>
      </c>
    </row>
    <row r="78" spans="1:17" ht="21" customHeight="1">
      <c r="A78" s="21" t="s">
        <v>218</v>
      </c>
      <c r="B78" s="6" t="s">
        <v>273</v>
      </c>
      <c r="C78" s="2" t="s">
        <v>12</v>
      </c>
      <c r="D78" s="2" t="s">
        <v>83</v>
      </c>
      <c r="E78" s="2" t="s">
        <v>85</v>
      </c>
      <c r="F78" s="2" t="s">
        <v>1</v>
      </c>
      <c r="G78" s="2" t="s">
        <v>0</v>
      </c>
      <c r="H78" s="2" t="s">
        <v>86</v>
      </c>
      <c r="I78" s="2" t="s">
        <v>1</v>
      </c>
      <c r="J78" s="2" t="s">
        <v>219</v>
      </c>
      <c r="K78" s="71">
        <v>5</v>
      </c>
      <c r="L78" s="70">
        <v>5</v>
      </c>
      <c r="M78" s="70">
        <v>0</v>
      </c>
      <c r="N78" s="63">
        <f t="shared" si="1"/>
        <v>0</v>
      </c>
      <c r="O78" s="13"/>
      <c r="P78" s="13"/>
      <c r="Q78" s="13"/>
    </row>
    <row r="79" spans="1:17" ht="24" customHeight="1">
      <c r="A79" s="122" t="s">
        <v>90</v>
      </c>
      <c r="B79" s="123" t="s">
        <v>323</v>
      </c>
      <c r="C79" s="124" t="s">
        <v>12</v>
      </c>
      <c r="D79" s="124" t="s">
        <v>91</v>
      </c>
      <c r="E79" s="124" t="s">
        <v>0</v>
      </c>
      <c r="F79" s="124" t="s">
        <v>1</v>
      </c>
      <c r="G79" s="124" t="s">
        <v>0</v>
      </c>
      <c r="H79" s="124" t="s">
        <v>2</v>
      </c>
      <c r="I79" s="124" t="s">
        <v>1</v>
      </c>
      <c r="J79" s="124" t="s">
        <v>13</v>
      </c>
      <c r="K79" s="125">
        <f>K87</f>
        <v>50</v>
      </c>
      <c r="L79" s="125">
        <f>L91</f>
        <v>50</v>
      </c>
      <c r="M79" s="125">
        <f>M91</f>
        <v>0</v>
      </c>
      <c r="N79" s="129">
        <f t="shared" si="1"/>
        <v>0</v>
      </c>
      <c r="O79" s="13"/>
      <c r="P79" s="13"/>
      <c r="Q79" s="13"/>
    </row>
    <row r="80" spans="1:17" ht="68.25" hidden="1" customHeight="1">
      <c r="A80" s="14" t="s">
        <v>44</v>
      </c>
      <c r="B80" s="6" t="s">
        <v>273</v>
      </c>
      <c r="C80" s="2" t="s">
        <v>12</v>
      </c>
      <c r="D80" s="2" t="s">
        <v>91</v>
      </c>
      <c r="E80" s="2"/>
      <c r="F80" s="2"/>
      <c r="G80" s="2"/>
      <c r="H80" s="2"/>
      <c r="I80" s="2"/>
      <c r="J80" s="2" t="s">
        <v>13</v>
      </c>
      <c r="K80" s="71"/>
      <c r="L80" s="69"/>
      <c r="M80" s="69"/>
      <c r="N80" s="63" t="e">
        <f t="shared" si="1"/>
        <v>#DIV/0!</v>
      </c>
    </row>
    <row r="81" spans="1:17" ht="73.5" hidden="1" customHeight="1">
      <c r="A81" s="14" t="s">
        <v>93</v>
      </c>
      <c r="B81" s="6" t="s">
        <v>273</v>
      </c>
      <c r="C81" s="2" t="s">
        <v>12</v>
      </c>
      <c r="D81" s="2" t="s">
        <v>91</v>
      </c>
      <c r="E81" s="2"/>
      <c r="F81" s="2"/>
      <c r="G81" s="2"/>
      <c r="H81" s="2"/>
      <c r="I81" s="2"/>
      <c r="J81" s="2" t="s">
        <v>13</v>
      </c>
      <c r="K81" s="71"/>
      <c r="L81" s="69"/>
      <c r="M81" s="69"/>
      <c r="N81" s="63" t="e">
        <f t="shared" ref="N81:N90" si="8">M81/L81*100</f>
        <v>#DIV/0!</v>
      </c>
    </row>
    <row r="82" spans="1:17" ht="33" hidden="1" customHeight="1">
      <c r="A82" s="14" t="s">
        <v>94</v>
      </c>
      <c r="B82" s="6" t="s">
        <v>273</v>
      </c>
      <c r="C82" s="2" t="s">
        <v>12</v>
      </c>
      <c r="D82" s="2" t="s">
        <v>91</v>
      </c>
      <c r="E82" s="2"/>
      <c r="F82" s="2"/>
      <c r="G82" s="2"/>
      <c r="H82" s="2"/>
      <c r="I82" s="2"/>
      <c r="J82" s="2" t="s">
        <v>13</v>
      </c>
      <c r="K82" s="71"/>
      <c r="L82" s="69"/>
      <c r="M82" s="69"/>
      <c r="N82" s="63" t="e">
        <f t="shared" si="8"/>
        <v>#DIV/0!</v>
      </c>
    </row>
    <row r="83" spans="1:17" ht="21.75" hidden="1" customHeight="1">
      <c r="A83" s="21" t="s">
        <v>78</v>
      </c>
      <c r="B83" s="6" t="s">
        <v>273</v>
      </c>
      <c r="C83" s="2" t="s">
        <v>12</v>
      </c>
      <c r="D83" s="2" t="s">
        <v>91</v>
      </c>
      <c r="E83" s="2"/>
      <c r="F83" s="2"/>
      <c r="G83" s="2"/>
      <c r="H83" s="2"/>
      <c r="I83" s="2"/>
      <c r="J83" s="2" t="s">
        <v>79</v>
      </c>
      <c r="K83" s="71"/>
      <c r="L83" s="69"/>
      <c r="M83" s="69"/>
      <c r="N83" s="63" t="e">
        <f t="shared" si="8"/>
        <v>#DIV/0!</v>
      </c>
    </row>
    <row r="84" spans="1:17" ht="30.75" hidden="1" customHeight="1">
      <c r="A84" s="14" t="s">
        <v>28</v>
      </c>
      <c r="B84" s="6" t="s">
        <v>273</v>
      </c>
      <c r="C84" s="2" t="s">
        <v>12</v>
      </c>
      <c r="D84" s="2" t="s">
        <v>91</v>
      </c>
      <c r="E84" s="2"/>
      <c r="F84" s="2"/>
      <c r="G84" s="2"/>
      <c r="H84" s="2"/>
      <c r="I84" s="2"/>
      <c r="J84" s="2" t="s">
        <v>13</v>
      </c>
      <c r="K84" s="71"/>
      <c r="L84" s="69"/>
      <c r="M84" s="69"/>
      <c r="N84" s="63" t="e">
        <f t="shared" si="8"/>
        <v>#DIV/0!</v>
      </c>
    </row>
    <row r="85" spans="1:17" ht="28.5" hidden="1" customHeight="1">
      <c r="A85" s="15" t="s">
        <v>29</v>
      </c>
      <c r="B85" s="6" t="s">
        <v>273</v>
      </c>
      <c r="C85" s="2" t="s">
        <v>12</v>
      </c>
      <c r="D85" s="2" t="s">
        <v>91</v>
      </c>
      <c r="E85" s="2"/>
      <c r="F85" s="2"/>
      <c r="G85" s="2"/>
      <c r="H85" s="2"/>
      <c r="I85" s="2"/>
      <c r="J85" s="2" t="s">
        <v>13</v>
      </c>
      <c r="K85" s="71"/>
      <c r="L85" s="69"/>
      <c r="M85" s="69"/>
      <c r="N85" s="63" t="e">
        <f t="shared" si="8"/>
        <v>#DIV/0!</v>
      </c>
    </row>
    <row r="86" spans="1:17" ht="45" hidden="1" customHeight="1">
      <c r="A86" s="18" t="s">
        <v>95</v>
      </c>
      <c r="B86" s="6" t="s">
        <v>273</v>
      </c>
      <c r="C86" s="2" t="s">
        <v>12</v>
      </c>
      <c r="D86" s="2" t="s">
        <v>91</v>
      </c>
      <c r="E86" s="2"/>
      <c r="F86" s="2"/>
      <c r="G86" s="2"/>
      <c r="H86" s="2"/>
      <c r="I86" s="2"/>
      <c r="J86" s="2" t="s">
        <v>96</v>
      </c>
      <c r="K86" s="71"/>
      <c r="L86" s="69"/>
      <c r="M86" s="69"/>
      <c r="N86" s="63" t="e">
        <f t="shared" si="8"/>
        <v>#DIV/0!</v>
      </c>
    </row>
    <row r="87" spans="1:17" ht="61.5" hidden="1" customHeight="1">
      <c r="A87" s="8" t="s">
        <v>306</v>
      </c>
      <c r="B87" s="6" t="s">
        <v>323</v>
      </c>
      <c r="C87" s="2" t="s">
        <v>12</v>
      </c>
      <c r="D87" s="2" t="s">
        <v>91</v>
      </c>
      <c r="E87" s="2" t="s">
        <v>92</v>
      </c>
      <c r="F87" s="2" t="s">
        <v>1</v>
      </c>
      <c r="G87" s="2" t="s">
        <v>0</v>
      </c>
      <c r="H87" s="2" t="s">
        <v>2</v>
      </c>
      <c r="I87" s="2" t="s">
        <v>1</v>
      </c>
      <c r="J87" s="2" t="s">
        <v>13</v>
      </c>
      <c r="K87" s="70">
        <f>K91</f>
        <v>50</v>
      </c>
      <c r="L87" s="70">
        <f t="shared" ref="L87:M89" si="9">L88</f>
        <v>0</v>
      </c>
      <c r="M87" s="70">
        <f t="shared" si="9"/>
        <v>0</v>
      </c>
      <c r="N87" s="63" t="e">
        <f t="shared" si="8"/>
        <v>#DIV/0!</v>
      </c>
    </row>
    <row r="88" spans="1:17" ht="52.5" hidden="1" customHeight="1">
      <c r="A88" s="8" t="s">
        <v>307</v>
      </c>
      <c r="B88" s="6" t="s">
        <v>323</v>
      </c>
      <c r="C88" s="2" t="s">
        <v>12</v>
      </c>
      <c r="D88" s="2" t="s">
        <v>91</v>
      </c>
      <c r="E88" s="2" t="s">
        <v>92</v>
      </c>
      <c r="F88" s="2" t="s">
        <v>19</v>
      </c>
      <c r="G88" s="2" t="s">
        <v>15</v>
      </c>
      <c r="H88" s="2" t="s">
        <v>308</v>
      </c>
      <c r="I88" s="2" t="s">
        <v>1</v>
      </c>
      <c r="J88" s="2" t="s">
        <v>13</v>
      </c>
      <c r="K88" s="70">
        <f>K89</f>
        <v>0</v>
      </c>
      <c r="L88" s="70">
        <f t="shared" si="9"/>
        <v>0</v>
      </c>
      <c r="M88" s="70">
        <f t="shared" si="9"/>
        <v>0</v>
      </c>
      <c r="N88" s="63" t="e">
        <f t="shared" si="8"/>
        <v>#DIV/0!</v>
      </c>
    </row>
    <row r="89" spans="1:17" ht="36" hidden="1" customHeight="1">
      <c r="A89" s="16" t="s">
        <v>304</v>
      </c>
      <c r="B89" s="6" t="s">
        <v>323</v>
      </c>
      <c r="C89" s="2" t="s">
        <v>12</v>
      </c>
      <c r="D89" s="2" t="s">
        <v>91</v>
      </c>
      <c r="E89" s="2" t="s">
        <v>92</v>
      </c>
      <c r="F89" s="2" t="s">
        <v>19</v>
      </c>
      <c r="G89" s="2" t="s">
        <v>15</v>
      </c>
      <c r="H89" s="2" t="s">
        <v>308</v>
      </c>
      <c r="I89" s="2" t="s">
        <v>1</v>
      </c>
      <c r="J89" s="2" t="s">
        <v>31</v>
      </c>
      <c r="K89" s="70">
        <f>K90</f>
        <v>0</v>
      </c>
      <c r="L89" s="70">
        <f>L90</f>
        <v>0</v>
      </c>
      <c r="M89" s="70">
        <f t="shared" si="9"/>
        <v>0</v>
      </c>
      <c r="N89" s="63" t="e">
        <f t="shared" si="8"/>
        <v>#DIV/0!</v>
      </c>
    </row>
    <row r="90" spans="1:17" ht="33.75" hidden="1" customHeight="1">
      <c r="A90" s="117" t="s">
        <v>305</v>
      </c>
      <c r="B90" s="118" t="s">
        <v>323</v>
      </c>
      <c r="C90" s="119" t="s">
        <v>12</v>
      </c>
      <c r="D90" s="119" t="s">
        <v>91</v>
      </c>
      <c r="E90" s="119" t="s">
        <v>92</v>
      </c>
      <c r="F90" s="119" t="s">
        <v>19</v>
      </c>
      <c r="G90" s="119" t="s">
        <v>15</v>
      </c>
      <c r="H90" s="119" t="s">
        <v>308</v>
      </c>
      <c r="I90" s="119" t="s">
        <v>1</v>
      </c>
      <c r="J90" s="119" t="s">
        <v>198</v>
      </c>
      <c r="K90" s="120">
        <v>0</v>
      </c>
      <c r="L90" s="120">
        <v>0</v>
      </c>
      <c r="M90" s="120">
        <v>0</v>
      </c>
      <c r="N90" s="121" t="e">
        <f t="shared" si="8"/>
        <v>#DIV/0!</v>
      </c>
    </row>
    <row r="91" spans="1:17" ht="39" customHeight="1">
      <c r="A91" s="14" t="s">
        <v>324</v>
      </c>
      <c r="B91" s="6" t="s">
        <v>323</v>
      </c>
      <c r="C91" s="2" t="s">
        <v>12</v>
      </c>
      <c r="D91" s="2" t="s">
        <v>91</v>
      </c>
      <c r="E91" s="2" t="s">
        <v>325</v>
      </c>
      <c r="F91" s="2" t="s">
        <v>1</v>
      </c>
      <c r="G91" s="2" t="s">
        <v>0</v>
      </c>
      <c r="H91" s="2" t="s">
        <v>98</v>
      </c>
      <c r="I91" s="2" t="s">
        <v>1</v>
      </c>
      <c r="J91" s="2" t="s">
        <v>99</v>
      </c>
      <c r="K91" s="70">
        <f t="shared" ref="K91:M92" si="10">K92</f>
        <v>50</v>
      </c>
      <c r="L91" s="70">
        <f t="shared" si="10"/>
        <v>50</v>
      </c>
      <c r="M91" s="70">
        <f t="shared" si="10"/>
        <v>0</v>
      </c>
      <c r="N91" s="63">
        <f t="shared" ref="N91:N153" si="11">M91/L91*100</f>
        <v>0</v>
      </c>
    </row>
    <row r="92" spans="1:17" ht="42" customHeight="1">
      <c r="A92" s="18" t="s">
        <v>304</v>
      </c>
      <c r="B92" s="6" t="s">
        <v>323</v>
      </c>
      <c r="C92" s="2" t="s">
        <v>12</v>
      </c>
      <c r="D92" s="2" t="s">
        <v>91</v>
      </c>
      <c r="E92" s="2" t="s">
        <v>325</v>
      </c>
      <c r="F92" s="2" t="s">
        <v>1</v>
      </c>
      <c r="G92" s="2" t="s">
        <v>0</v>
      </c>
      <c r="H92" s="2" t="s">
        <v>98</v>
      </c>
      <c r="I92" s="2" t="s">
        <v>1</v>
      </c>
      <c r="J92" s="2" t="s">
        <v>31</v>
      </c>
      <c r="K92" s="70">
        <f t="shared" si="10"/>
        <v>50</v>
      </c>
      <c r="L92" s="70">
        <f t="shared" si="10"/>
        <v>50</v>
      </c>
      <c r="M92" s="70">
        <f t="shared" si="10"/>
        <v>0</v>
      </c>
      <c r="N92" s="63">
        <f t="shared" si="11"/>
        <v>0</v>
      </c>
      <c r="O92" s="13" t="s">
        <v>100</v>
      </c>
      <c r="P92" s="13" t="s">
        <v>101</v>
      </c>
      <c r="Q92" s="13" t="s">
        <v>79</v>
      </c>
    </row>
    <row r="93" spans="1:17" ht="39.75" customHeight="1">
      <c r="A93" s="16" t="s">
        <v>305</v>
      </c>
      <c r="B93" s="6" t="s">
        <v>323</v>
      </c>
      <c r="C93" s="2" t="s">
        <v>12</v>
      </c>
      <c r="D93" s="2" t="s">
        <v>91</v>
      </c>
      <c r="E93" s="2" t="s">
        <v>325</v>
      </c>
      <c r="F93" s="2" t="s">
        <v>1</v>
      </c>
      <c r="G93" s="2" t="s">
        <v>0</v>
      </c>
      <c r="H93" s="2" t="s">
        <v>98</v>
      </c>
      <c r="I93" s="2" t="s">
        <v>1</v>
      </c>
      <c r="J93" s="2" t="s">
        <v>198</v>
      </c>
      <c r="K93" s="71">
        <v>50</v>
      </c>
      <c r="L93" s="70">
        <v>50</v>
      </c>
      <c r="M93" s="70">
        <v>0</v>
      </c>
      <c r="N93" s="63">
        <f t="shared" si="11"/>
        <v>0</v>
      </c>
      <c r="O93" s="13"/>
      <c r="P93" s="13"/>
      <c r="Q93" s="13"/>
    </row>
    <row r="94" spans="1:17" ht="18" customHeight="1">
      <c r="A94" s="122" t="s">
        <v>102</v>
      </c>
      <c r="B94" s="123" t="s">
        <v>323</v>
      </c>
      <c r="C94" s="124" t="s">
        <v>15</v>
      </c>
      <c r="D94" s="124" t="s">
        <v>0</v>
      </c>
      <c r="E94" s="124" t="s">
        <v>0</v>
      </c>
      <c r="F94" s="124" t="s">
        <v>1</v>
      </c>
      <c r="G94" s="124" t="s">
        <v>0</v>
      </c>
      <c r="H94" s="124" t="s">
        <v>2</v>
      </c>
      <c r="I94" s="124" t="s">
        <v>1</v>
      </c>
      <c r="J94" s="124" t="s">
        <v>13</v>
      </c>
      <c r="K94" s="125">
        <f t="shared" ref="K94:M97" si="12">K95</f>
        <v>113.2</v>
      </c>
      <c r="L94" s="125">
        <f t="shared" si="12"/>
        <v>121.2</v>
      </c>
      <c r="M94" s="125">
        <f t="shared" si="12"/>
        <v>78.092999999999989</v>
      </c>
      <c r="N94" s="126">
        <f t="shared" si="11"/>
        <v>64.433168316831669</v>
      </c>
    </row>
    <row r="95" spans="1:17">
      <c r="A95" s="130" t="s">
        <v>103</v>
      </c>
      <c r="B95" s="127" t="s">
        <v>323</v>
      </c>
      <c r="C95" s="131" t="s">
        <v>15</v>
      </c>
      <c r="D95" s="131" t="s">
        <v>27</v>
      </c>
      <c r="E95" s="131" t="s">
        <v>0</v>
      </c>
      <c r="F95" s="131" t="s">
        <v>1</v>
      </c>
      <c r="G95" s="131" t="s">
        <v>0</v>
      </c>
      <c r="H95" s="131" t="s">
        <v>2</v>
      </c>
      <c r="I95" s="131" t="s">
        <v>1</v>
      </c>
      <c r="J95" s="131" t="s">
        <v>13</v>
      </c>
      <c r="K95" s="132">
        <f t="shared" si="12"/>
        <v>113.2</v>
      </c>
      <c r="L95" s="132">
        <f t="shared" si="12"/>
        <v>121.2</v>
      </c>
      <c r="M95" s="132">
        <f t="shared" si="12"/>
        <v>78.092999999999989</v>
      </c>
      <c r="N95" s="133">
        <f t="shared" si="11"/>
        <v>64.433168316831669</v>
      </c>
    </row>
    <row r="96" spans="1:17" ht="55.5" customHeight="1">
      <c r="A96" s="19" t="s">
        <v>303</v>
      </c>
      <c r="B96" s="6" t="s">
        <v>323</v>
      </c>
      <c r="C96" s="2" t="s">
        <v>15</v>
      </c>
      <c r="D96" s="2" t="s">
        <v>27</v>
      </c>
      <c r="E96" s="2" t="s">
        <v>45</v>
      </c>
      <c r="F96" s="2" t="s">
        <v>1</v>
      </c>
      <c r="G96" s="2" t="s">
        <v>0</v>
      </c>
      <c r="H96" s="2" t="s">
        <v>2</v>
      </c>
      <c r="I96" s="2" t="s">
        <v>1</v>
      </c>
      <c r="J96" s="2" t="s">
        <v>13</v>
      </c>
      <c r="K96" s="70">
        <f t="shared" si="12"/>
        <v>113.2</v>
      </c>
      <c r="L96" s="70">
        <f>L97</f>
        <v>121.2</v>
      </c>
      <c r="M96" s="70">
        <f t="shared" si="12"/>
        <v>78.092999999999989</v>
      </c>
      <c r="N96" s="63">
        <f t="shared" si="11"/>
        <v>64.433168316831669</v>
      </c>
    </row>
    <row r="97" spans="1:17" ht="54" customHeight="1">
      <c r="A97" s="20" t="s">
        <v>46</v>
      </c>
      <c r="B97" s="6" t="s">
        <v>323</v>
      </c>
      <c r="C97" s="2" t="s">
        <v>15</v>
      </c>
      <c r="D97" s="2" t="s">
        <v>27</v>
      </c>
      <c r="E97" s="2" t="s">
        <v>45</v>
      </c>
      <c r="F97" s="2" t="s">
        <v>19</v>
      </c>
      <c r="G97" s="2" t="s">
        <v>0</v>
      </c>
      <c r="H97" s="2" t="s">
        <v>2</v>
      </c>
      <c r="I97" s="2" t="s">
        <v>1</v>
      </c>
      <c r="J97" s="2" t="s">
        <v>13</v>
      </c>
      <c r="K97" s="70">
        <f t="shared" si="12"/>
        <v>113.2</v>
      </c>
      <c r="L97" s="70">
        <f t="shared" si="12"/>
        <v>121.2</v>
      </c>
      <c r="M97" s="70">
        <f t="shared" si="12"/>
        <v>78.092999999999989</v>
      </c>
      <c r="N97" s="63">
        <f t="shared" si="11"/>
        <v>64.433168316831669</v>
      </c>
    </row>
    <row r="98" spans="1:17" ht="47.25" customHeight="1">
      <c r="A98" s="19" t="s">
        <v>104</v>
      </c>
      <c r="B98" s="6" t="s">
        <v>323</v>
      </c>
      <c r="C98" s="2" t="s">
        <v>15</v>
      </c>
      <c r="D98" s="2" t="s">
        <v>27</v>
      </c>
      <c r="E98" s="2" t="s">
        <v>45</v>
      </c>
      <c r="F98" s="2" t="s">
        <v>19</v>
      </c>
      <c r="G98" s="2" t="s">
        <v>43</v>
      </c>
      <c r="H98" s="2" t="s">
        <v>105</v>
      </c>
      <c r="I98" s="2" t="s">
        <v>1</v>
      </c>
      <c r="J98" s="2" t="s">
        <v>13</v>
      </c>
      <c r="K98" s="70">
        <f>K99+K101</f>
        <v>113.2</v>
      </c>
      <c r="L98" s="70">
        <f>L99+L101</f>
        <v>121.2</v>
      </c>
      <c r="M98" s="70">
        <f>M99+M101</f>
        <v>78.092999999999989</v>
      </c>
      <c r="N98" s="63">
        <f t="shared" si="11"/>
        <v>64.433168316831669</v>
      </c>
    </row>
    <row r="99" spans="1:17" ht="62.25" customHeight="1">
      <c r="A99" s="11" t="s">
        <v>22</v>
      </c>
      <c r="B99" s="6" t="s">
        <v>323</v>
      </c>
      <c r="C99" s="2" t="s">
        <v>15</v>
      </c>
      <c r="D99" s="2" t="s">
        <v>27</v>
      </c>
      <c r="E99" s="2" t="s">
        <v>45</v>
      </c>
      <c r="F99" s="2" t="s">
        <v>19</v>
      </c>
      <c r="G99" s="2" t="s">
        <v>43</v>
      </c>
      <c r="H99" s="2" t="s">
        <v>105</v>
      </c>
      <c r="I99" s="2" t="s">
        <v>1</v>
      </c>
      <c r="J99" s="2" t="s">
        <v>23</v>
      </c>
      <c r="K99" s="70">
        <f>K100</f>
        <v>107.3</v>
      </c>
      <c r="L99" s="70">
        <f>L100</f>
        <v>107.3</v>
      </c>
      <c r="M99" s="70">
        <f>M100</f>
        <v>74.700999999999993</v>
      </c>
      <c r="N99" s="63">
        <f t="shared" si="11"/>
        <v>69.618825722273996</v>
      </c>
    </row>
    <row r="100" spans="1:17" ht="39" customHeight="1">
      <c r="A100" s="117" t="s">
        <v>212</v>
      </c>
      <c r="B100" s="118" t="s">
        <v>323</v>
      </c>
      <c r="C100" s="119" t="s">
        <v>15</v>
      </c>
      <c r="D100" s="119" t="s">
        <v>27</v>
      </c>
      <c r="E100" s="119" t="s">
        <v>45</v>
      </c>
      <c r="F100" s="119" t="s">
        <v>19</v>
      </c>
      <c r="G100" s="119" t="s">
        <v>43</v>
      </c>
      <c r="H100" s="119" t="s">
        <v>105</v>
      </c>
      <c r="I100" s="119" t="s">
        <v>1</v>
      </c>
      <c r="J100" s="119" t="s">
        <v>213</v>
      </c>
      <c r="K100" s="120">
        <v>107.3</v>
      </c>
      <c r="L100" s="120">
        <v>107.3</v>
      </c>
      <c r="M100" s="120">
        <v>74.700999999999993</v>
      </c>
      <c r="N100" s="121">
        <f t="shared" si="11"/>
        <v>69.618825722273996</v>
      </c>
    </row>
    <row r="101" spans="1:17" ht="34.5" customHeight="1">
      <c r="A101" s="16" t="s">
        <v>304</v>
      </c>
      <c r="B101" s="6" t="s">
        <v>323</v>
      </c>
      <c r="C101" s="2" t="s">
        <v>15</v>
      </c>
      <c r="D101" s="2" t="s">
        <v>27</v>
      </c>
      <c r="E101" s="2" t="s">
        <v>45</v>
      </c>
      <c r="F101" s="2" t="s">
        <v>19</v>
      </c>
      <c r="G101" s="2" t="s">
        <v>43</v>
      </c>
      <c r="H101" s="2" t="s">
        <v>105</v>
      </c>
      <c r="I101" s="2" t="s">
        <v>1</v>
      </c>
      <c r="J101" s="2" t="s">
        <v>31</v>
      </c>
      <c r="K101" s="70">
        <f>K102</f>
        <v>5.9</v>
      </c>
      <c r="L101" s="70">
        <f>L102</f>
        <v>13.9</v>
      </c>
      <c r="M101" s="70">
        <f>M102</f>
        <v>3.3919999999999999</v>
      </c>
      <c r="N101" s="63">
        <f t="shared" si="11"/>
        <v>24.402877697841728</v>
      </c>
      <c r="O101" s="13" t="s">
        <v>106</v>
      </c>
      <c r="P101" s="13" t="s">
        <v>107</v>
      </c>
      <c r="Q101" s="13" t="s">
        <v>108</v>
      </c>
    </row>
    <row r="102" spans="1:17" ht="39" customHeight="1">
      <c r="A102" s="117" t="s">
        <v>305</v>
      </c>
      <c r="B102" s="118" t="s">
        <v>323</v>
      </c>
      <c r="C102" s="119" t="s">
        <v>15</v>
      </c>
      <c r="D102" s="119" t="s">
        <v>27</v>
      </c>
      <c r="E102" s="119" t="s">
        <v>45</v>
      </c>
      <c r="F102" s="119" t="s">
        <v>19</v>
      </c>
      <c r="G102" s="119" t="s">
        <v>43</v>
      </c>
      <c r="H102" s="119" t="s">
        <v>105</v>
      </c>
      <c r="I102" s="119" t="s">
        <v>1</v>
      </c>
      <c r="J102" s="119" t="s">
        <v>198</v>
      </c>
      <c r="K102" s="120">
        <v>5.9</v>
      </c>
      <c r="L102" s="120">
        <v>13.9</v>
      </c>
      <c r="M102" s="120">
        <v>3.3919999999999999</v>
      </c>
      <c r="N102" s="121">
        <f t="shared" si="11"/>
        <v>24.402877697841728</v>
      </c>
      <c r="O102" s="13"/>
      <c r="P102" s="13"/>
      <c r="Q102" s="13"/>
    </row>
    <row r="103" spans="1:17" ht="31.5">
      <c r="A103" s="122" t="s">
        <v>109</v>
      </c>
      <c r="B103" s="123" t="s">
        <v>323</v>
      </c>
      <c r="C103" s="124" t="s">
        <v>27</v>
      </c>
      <c r="D103" s="124" t="s">
        <v>0</v>
      </c>
      <c r="E103" s="124" t="s">
        <v>0</v>
      </c>
      <c r="F103" s="124" t="s">
        <v>1</v>
      </c>
      <c r="G103" s="124" t="s">
        <v>0</v>
      </c>
      <c r="H103" s="124" t="s">
        <v>2</v>
      </c>
      <c r="I103" s="124" t="s">
        <v>1</v>
      </c>
      <c r="J103" s="124" t="s">
        <v>13</v>
      </c>
      <c r="K103" s="125">
        <f>K104+K117</f>
        <v>26</v>
      </c>
      <c r="L103" s="125">
        <f>L104+L117</f>
        <v>36</v>
      </c>
      <c r="M103" s="125">
        <f t="shared" ref="M103" si="13">M104+M117</f>
        <v>14.145</v>
      </c>
      <c r="N103" s="126">
        <f t="shared" si="11"/>
        <v>39.291666666666664</v>
      </c>
    </row>
    <row r="104" spans="1:17" ht="53.25" customHeight="1">
      <c r="A104" s="130" t="s">
        <v>110</v>
      </c>
      <c r="B104" s="127" t="s">
        <v>323</v>
      </c>
      <c r="C104" s="131" t="s">
        <v>27</v>
      </c>
      <c r="D104" s="131" t="s">
        <v>111</v>
      </c>
      <c r="E104" s="131" t="s">
        <v>0</v>
      </c>
      <c r="F104" s="131" t="s">
        <v>1</v>
      </c>
      <c r="G104" s="131" t="s">
        <v>0</v>
      </c>
      <c r="H104" s="131" t="s">
        <v>2</v>
      </c>
      <c r="I104" s="131" t="s">
        <v>1</v>
      </c>
      <c r="J104" s="131" t="s">
        <v>13</v>
      </c>
      <c r="K104" s="132">
        <f>K105+K113</f>
        <v>0</v>
      </c>
      <c r="L104" s="132">
        <f>L105+L113+L110</f>
        <v>10</v>
      </c>
      <c r="M104" s="132">
        <f>M105+M113+M110</f>
        <v>10</v>
      </c>
      <c r="N104" s="133">
        <f t="shared" si="11"/>
        <v>100</v>
      </c>
      <c r="O104" s="1"/>
    </row>
    <row r="105" spans="1:17" ht="91.5" customHeight="1">
      <c r="A105" s="37" t="s">
        <v>351</v>
      </c>
      <c r="B105" s="6" t="s">
        <v>273</v>
      </c>
      <c r="C105" s="2" t="s">
        <v>27</v>
      </c>
      <c r="D105" s="2" t="s">
        <v>111</v>
      </c>
      <c r="E105" s="2" t="s">
        <v>45</v>
      </c>
      <c r="F105" s="2" t="s">
        <v>1</v>
      </c>
      <c r="G105" s="2" t="s">
        <v>0</v>
      </c>
      <c r="H105" s="2" t="s">
        <v>2</v>
      </c>
      <c r="I105" s="2" t="s">
        <v>1</v>
      </c>
      <c r="J105" s="2" t="s">
        <v>13</v>
      </c>
      <c r="K105" s="70">
        <f t="shared" ref="K105:M115" si="14">K106</f>
        <v>0</v>
      </c>
      <c r="L105" s="70">
        <f t="shared" si="14"/>
        <v>10</v>
      </c>
      <c r="M105" s="70">
        <f t="shared" si="14"/>
        <v>10</v>
      </c>
      <c r="N105" s="63">
        <f t="shared" si="11"/>
        <v>100</v>
      </c>
      <c r="O105" s="25"/>
      <c r="P105" s="26"/>
      <c r="Q105" s="26"/>
    </row>
    <row r="106" spans="1:17" ht="36.75" customHeight="1">
      <c r="A106" s="14" t="s">
        <v>207</v>
      </c>
      <c r="B106" s="6" t="s">
        <v>273</v>
      </c>
      <c r="C106" s="2" t="s">
        <v>27</v>
      </c>
      <c r="D106" s="2" t="s">
        <v>111</v>
      </c>
      <c r="E106" s="2" t="s">
        <v>45</v>
      </c>
      <c r="F106" s="2" t="s">
        <v>1</v>
      </c>
      <c r="G106" s="2" t="s">
        <v>43</v>
      </c>
      <c r="H106" s="2" t="s">
        <v>2</v>
      </c>
      <c r="I106" s="2" t="s">
        <v>1</v>
      </c>
      <c r="J106" s="2" t="s">
        <v>13</v>
      </c>
      <c r="K106" s="70">
        <f t="shared" si="14"/>
        <v>0</v>
      </c>
      <c r="L106" s="70">
        <f t="shared" si="14"/>
        <v>10</v>
      </c>
      <c r="M106" s="70">
        <f t="shared" si="14"/>
        <v>10</v>
      </c>
      <c r="N106" s="63">
        <f t="shared" si="11"/>
        <v>100</v>
      </c>
      <c r="O106" s="1"/>
    </row>
    <row r="107" spans="1:17" ht="47.25" customHeight="1">
      <c r="A107" s="14" t="s">
        <v>207</v>
      </c>
      <c r="B107" s="6" t="s">
        <v>273</v>
      </c>
      <c r="C107" s="2" t="s">
        <v>27</v>
      </c>
      <c r="D107" s="2" t="s">
        <v>111</v>
      </c>
      <c r="E107" s="2" t="s">
        <v>45</v>
      </c>
      <c r="F107" s="2" t="s">
        <v>1</v>
      </c>
      <c r="G107" s="2" t="s">
        <v>43</v>
      </c>
      <c r="H107" s="2" t="s">
        <v>350</v>
      </c>
      <c r="I107" s="2" t="s">
        <v>1</v>
      </c>
      <c r="J107" s="2" t="s">
        <v>13</v>
      </c>
      <c r="K107" s="70">
        <f t="shared" si="14"/>
        <v>0</v>
      </c>
      <c r="L107" s="70">
        <f t="shared" si="14"/>
        <v>10</v>
      </c>
      <c r="M107" s="70">
        <f t="shared" si="14"/>
        <v>10</v>
      </c>
      <c r="N107" s="63">
        <f t="shared" si="11"/>
        <v>100</v>
      </c>
      <c r="O107" s="1"/>
    </row>
    <row r="108" spans="1:17" ht="61.5" customHeight="1">
      <c r="A108" s="11" t="s">
        <v>304</v>
      </c>
      <c r="B108" s="6" t="s">
        <v>273</v>
      </c>
      <c r="C108" s="2" t="s">
        <v>27</v>
      </c>
      <c r="D108" s="2" t="s">
        <v>111</v>
      </c>
      <c r="E108" s="2" t="s">
        <v>45</v>
      </c>
      <c r="F108" s="2" t="s">
        <v>1</v>
      </c>
      <c r="G108" s="2" t="s">
        <v>43</v>
      </c>
      <c r="H108" s="2" t="s">
        <v>350</v>
      </c>
      <c r="I108" s="2" t="s">
        <v>1</v>
      </c>
      <c r="J108" s="2" t="s">
        <v>31</v>
      </c>
      <c r="K108" s="70">
        <f t="shared" si="14"/>
        <v>0</v>
      </c>
      <c r="L108" s="70">
        <f t="shared" si="14"/>
        <v>10</v>
      </c>
      <c r="M108" s="70">
        <f t="shared" si="14"/>
        <v>10</v>
      </c>
      <c r="N108" s="63">
        <f t="shared" si="11"/>
        <v>100</v>
      </c>
      <c r="O108" s="1"/>
    </row>
    <row r="109" spans="1:17" ht="43.5" customHeight="1">
      <c r="A109" s="14" t="s">
        <v>305</v>
      </c>
      <c r="B109" s="6" t="s">
        <v>273</v>
      </c>
      <c r="C109" s="2" t="s">
        <v>27</v>
      </c>
      <c r="D109" s="2" t="s">
        <v>111</v>
      </c>
      <c r="E109" s="2" t="s">
        <v>45</v>
      </c>
      <c r="F109" s="2" t="s">
        <v>1</v>
      </c>
      <c r="G109" s="2" t="s">
        <v>43</v>
      </c>
      <c r="H109" s="2" t="s">
        <v>350</v>
      </c>
      <c r="I109" s="2" t="s">
        <v>1</v>
      </c>
      <c r="J109" s="2" t="s">
        <v>198</v>
      </c>
      <c r="K109" s="71"/>
      <c r="L109" s="70">
        <v>10</v>
      </c>
      <c r="M109" s="70">
        <v>10</v>
      </c>
      <c r="N109" s="63">
        <f t="shared" si="11"/>
        <v>100</v>
      </c>
      <c r="O109" s="1"/>
    </row>
    <row r="110" spans="1:17" ht="51.75" hidden="1" customHeight="1">
      <c r="A110" s="14" t="s">
        <v>209</v>
      </c>
      <c r="B110" s="6" t="s">
        <v>273</v>
      </c>
      <c r="C110" s="2" t="s">
        <v>27</v>
      </c>
      <c r="D110" s="2" t="s">
        <v>111</v>
      </c>
      <c r="E110" s="2" t="s">
        <v>45</v>
      </c>
      <c r="F110" s="2" t="s">
        <v>1</v>
      </c>
      <c r="G110" s="2" t="s">
        <v>43</v>
      </c>
      <c r="H110" s="2" t="s">
        <v>291</v>
      </c>
      <c r="I110" s="2" t="s">
        <v>1</v>
      </c>
      <c r="J110" s="2" t="s">
        <v>13</v>
      </c>
      <c r="K110" s="71">
        <f>K111</f>
        <v>0</v>
      </c>
      <c r="L110" s="70">
        <f>L111</f>
        <v>0</v>
      </c>
      <c r="M110" s="70"/>
      <c r="N110" s="63"/>
      <c r="O110" s="1"/>
    </row>
    <row r="111" spans="1:17" ht="51" hidden="1" customHeight="1">
      <c r="A111" s="11" t="s">
        <v>22</v>
      </c>
      <c r="B111" s="6" t="s">
        <v>273</v>
      </c>
      <c r="C111" s="2" t="s">
        <v>27</v>
      </c>
      <c r="D111" s="2" t="s">
        <v>111</v>
      </c>
      <c r="E111" s="2" t="s">
        <v>45</v>
      </c>
      <c r="F111" s="2" t="s">
        <v>1</v>
      </c>
      <c r="G111" s="2" t="s">
        <v>43</v>
      </c>
      <c r="H111" s="2" t="s">
        <v>291</v>
      </c>
      <c r="I111" s="2" t="s">
        <v>1</v>
      </c>
      <c r="J111" s="2" t="s">
        <v>23</v>
      </c>
      <c r="K111" s="71">
        <f>K112</f>
        <v>0</v>
      </c>
      <c r="L111" s="70">
        <f>L112</f>
        <v>0</v>
      </c>
      <c r="M111" s="70"/>
      <c r="N111" s="63"/>
      <c r="O111" s="1"/>
    </row>
    <row r="112" spans="1:17" ht="24.75" hidden="1" customHeight="1">
      <c r="A112" s="14" t="s">
        <v>211</v>
      </c>
      <c r="B112" s="6" t="s">
        <v>273</v>
      </c>
      <c r="C112" s="2" t="s">
        <v>27</v>
      </c>
      <c r="D112" s="2" t="s">
        <v>111</v>
      </c>
      <c r="E112" s="2" t="s">
        <v>45</v>
      </c>
      <c r="F112" s="2" t="s">
        <v>1</v>
      </c>
      <c r="G112" s="2" t="s">
        <v>43</v>
      </c>
      <c r="H112" s="2" t="s">
        <v>291</v>
      </c>
      <c r="I112" s="2" t="s">
        <v>1</v>
      </c>
      <c r="J112" s="2" t="s">
        <v>222</v>
      </c>
      <c r="K112" s="71">
        <v>0</v>
      </c>
      <c r="L112" s="70"/>
      <c r="M112" s="70"/>
      <c r="N112" s="63"/>
      <c r="O112" s="1"/>
    </row>
    <row r="113" spans="1:15" ht="56.25" hidden="1" customHeight="1">
      <c r="A113" s="14" t="s">
        <v>249</v>
      </c>
      <c r="B113" s="6" t="s">
        <v>323</v>
      </c>
      <c r="C113" s="2" t="s">
        <v>27</v>
      </c>
      <c r="D113" s="2" t="s">
        <v>111</v>
      </c>
      <c r="E113" s="2" t="s">
        <v>247</v>
      </c>
      <c r="F113" s="2" t="s">
        <v>1</v>
      </c>
      <c r="G113" s="2" t="s">
        <v>0</v>
      </c>
      <c r="H113" s="2" t="s">
        <v>2</v>
      </c>
      <c r="I113" s="2" t="s">
        <v>1</v>
      </c>
      <c r="J113" s="2" t="s">
        <v>13</v>
      </c>
      <c r="K113" s="70">
        <f t="shared" si="14"/>
        <v>0</v>
      </c>
      <c r="L113" s="70">
        <f t="shared" si="14"/>
        <v>0</v>
      </c>
      <c r="M113" s="70">
        <f t="shared" si="14"/>
        <v>0</v>
      </c>
      <c r="N113" s="63" t="e">
        <f t="shared" si="11"/>
        <v>#DIV/0!</v>
      </c>
      <c r="O113" s="1"/>
    </row>
    <row r="114" spans="1:15" ht="54.75" hidden="1" customHeight="1">
      <c r="A114" s="14" t="s">
        <v>250</v>
      </c>
      <c r="B114" s="6" t="s">
        <v>323</v>
      </c>
      <c r="C114" s="2" t="s">
        <v>27</v>
      </c>
      <c r="D114" s="2" t="s">
        <v>111</v>
      </c>
      <c r="E114" s="2" t="s">
        <v>247</v>
      </c>
      <c r="F114" s="2" t="s">
        <v>1</v>
      </c>
      <c r="G114" s="2" t="s">
        <v>0</v>
      </c>
      <c r="H114" s="2" t="s">
        <v>248</v>
      </c>
      <c r="I114" s="2" t="s">
        <v>1</v>
      </c>
      <c r="J114" s="2" t="s">
        <v>13</v>
      </c>
      <c r="K114" s="70">
        <f t="shared" si="14"/>
        <v>0</v>
      </c>
      <c r="L114" s="70">
        <f t="shared" si="14"/>
        <v>0</v>
      </c>
      <c r="M114" s="70">
        <f t="shared" si="14"/>
        <v>0</v>
      </c>
      <c r="N114" s="63" t="e">
        <f t="shared" si="11"/>
        <v>#DIV/0!</v>
      </c>
      <c r="O114" s="1"/>
    </row>
    <row r="115" spans="1:15" ht="33.75" hidden="1" customHeight="1">
      <c r="A115" s="16" t="s">
        <v>304</v>
      </c>
      <c r="B115" s="6" t="s">
        <v>323</v>
      </c>
      <c r="C115" s="2" t="s">
        <v>27</v>
      </c>
      <c r="D115" s="2" t="s">
        <v>111</v>
      </c>
      <c r="E115" s="2" t="s">
        <v>247</v>
      </c>
      <c r="F115" s="2" t="s">
        <v>1</v>
      </c>
      <c r="G115" s="2" t="s">
        <v>0</v>
      </c>
      <c r="H115" s="2" t="s">
        <v>248</v>
      </c>
      <c r="I115" s="2" t="s">
        <v>1</v>
      </c>
      <c r="J115" s="2" t="s">
        <v>31</v>
      </c>
      <c r="K115" s="70">
        <f t="shared" si="14"/>
        <v>0</v>
      </c>
      <c r="L115" s="70">
        <f>L116</f>
        <v>0</v>
      </c>
      <c r="M115" s="70">
        <f>M116</f>
        <v>0</v>
      </c>
      <c r="N115" s="63" t="e">
        <f t="shared" si="11"/>
        <v>#DIV/0!</v>
      </c>
      <c r="O115" s="1"/>
    </row>
    <row r="116" spans="1:15" ht="33" hidden="1" customHeight="1">
      <c r="A116" s="117" t="s">
        <v>305</v>
      </c>
      <c r="B116" s="118" t="s">
        <v>323</v>
      </c>
      <c r="C116" s="119" t="s">
        <v>27</v>
      </c>
      <c r="D116" s="119" t="s">
        <v>111</v>
      </c>
      <c r="E116" s="119" t="s">
        <v>247</v>
      </c>
      <c r="F116" s="119" t="s">
        <v>1</v>
      </c>
      <c r="G116" s="119" t="s">
        <v>0</v>
      </c>
      <c r="H116" s="119" t="s">
        <v>248</v>
      </c>
      <c r="I116" s="119" t="s">
        <v>1</v>
      </c>
      <c r="J116" s="119" t="s">
        <v>198</v>
      </c>
      <c r="K116" s="120">
        <v>0</v>
      </c>
      <c r="L116" s="120">
        <v>0</v>
      </c>
      <c r="M116" s="120">
        <v>0</v>
      </c>
      <c r="N116" s="121" t="e">
        <f t="shared" si="11"/>
        <v>#DIV/0!</v>
      </c>
      <c r="O116" s="1"/>
    </row>
    <row r="117" spans="1:15" s="1" customFormat="1" ht="18.75" customHeight="1">
      <c r="A117" s="130" t="s">
        <v>256</v>
      </c>
      <c r="B117" s="127" t="s">
        <v>323</v>
      </c>
      <c r="C117" s="131" t="s">
        <v>27</v>
      </c>
      <c r="D117" s="131" t="s">
        <v>160</v>
      </c>
      <c r="E117" s="131" t="s">
        <v>0</v>
      </c>
      <c r="F117" s="131" t="s">
        <v>1</v>
      </c>
      <c r="G117" s="131" t="s">
        <v>0</v>
      </c>
      <c r="H117" s="131" t="s">
        <v>2</v>
      </c>
      <c r="I117" s="131" t="s">
        <v>1</v>
      </c>
      <c r="J117" s="134" t="s">
        <v>13</v>
      </c>
      <c r="K117" s="132">
        <f>K123</f>
        <v>26</v>
      </c>
      <c r="L117" s="132">
        <f>L123</f>
        <v>26</v>
      </c>
      <c r="M117" s="132">
        <f>M118+M123</f>
        <v>4.1449999999999996</v>
      </c>
      <c r="N117" s="128">
        <f t="shared" si="11"/>
        <v>15.942307692307692</v>
      </c>
    </row>
    <row r="118" spans="1:15" s="1" customFormat="1" ht="42" hidden="1" customHeight="1">
      <c r="A118" s="77" t="s">
        <v>258</v>
      </c>
      <c r="B118" s="6" t="s">
        <v>323</v>
      </c>
      <c r="C118" s="79" t="s">
        <v>27</v>
      </c>
      <c r="D118" s="79" t="s">
        <v>160</v>
      </c>
      <c r="E118" s="79" t="s">
        <v>112</v>
      </c>
      <c r="F118" s="79" t="s">
        <v>1</v>
      </c>
      <c r="G118" s="79" t="s">
        <v>0</v>
      </c>
      <c r="H118" s="79" t="s">
        <v>2</v>
      </c>
      <c r="I118" s="79" t="s">
        <v>1</v>
      </c>
      <c r="J118" s="80" t="s">
        <v>13</v>
      </c>
      <c r="K118" s="84">
        <f>K119</f>
        <v>0</v>
      </c>
      <c r="L118" s="84">
        <f t="shared" ref="L118:M121" si="15">L119</f>
        <v>26</v>
      </c>
      <c r="M118" s="84">
        <f t="shared" si="15"/>
        <v>0</v>
      </c>
      <c r="N118" s="63">
        <f t="shared" si="11"/>
        <v>0</v>
      </c>
    </row>
    <row r="119" spans="1:15" s="1" customFormat="1" ht="60" hidden="1" customHeight="1">
      <c r="A119" s="81" t="s">
        <v>343</v>
      </c>
      <c r="B119" s="6" t="s">
        <v>323</v>
      </c>
      <c r="C119" s="79" t="s">
        <v>27</v>
      </c>
      <c r="D119" s="79" t="s">
        <v>160</v>
      </c>
      <c r="E119" s="79" t="s">
        <v>112</v>
      </c>
      <c r="F119" s="79" t="s">
        <v>1</v>
      </c>
      <c r="G119" s="79" t="s">
        <v>12</v>
      </c>
      <c r="H119" s="79" t="s">
        <v>2</v>
      </c>
      <c r="I119" s="79" t="s">
        <v>1</v>
      </c>
      <c r="J119" s="80" t="s">
        <v>13</v>
      </c>
      <c r="K119" s="84">
        <f>K120</f>
        <v>0</v>
      </c>
      <c r="L119" s="84">
        <f>L120</f>
        <v>26</v>
      </c>
      <c r="M119" s="84">
        <f>M120</f>
        <v>0</v>
      </c>
      <c r="N119" s="63">
        <f t="shared" si="11"/>
        <v>0</v>
      </c>
    </row>
    <row r="120" spans="1:15" s="1" customFormat="1" ht="82.5" hidden="1" customHeight="1">
      <c r="A120" s="82" t="s">
        <v>342</v>
      </c>
      <c r="B120" s="6" t="s">
        <v>323</v>
      </c>
      <c r="C120" s="79" t="s">
        <v>27</v>
      </c>
      <c r="D120" s="79" t="s">
        <v>160</v>
      </c>
      <c r="E120" s="79" t="s">
        <v>112</v>
      </c>
      <c r="F120" s="79" t="s">
        <v>1</v>
      </c>
      <c r="G120" s="79" t="s">
        <v>12</v>
      </c>
      <c r="H120" s="79" t="s">
        <v>282</v>
      </c>
      <c r="I120" s="79" t="s">
        <v>1</v>
      </c>
      <c r="J120" s="80" t="s">
        <v>13</v>
      </c>
      <c r="K120" s="84">
        <f>K121</f>
        <v>0</v>
      </c>
      <c r="L120" s="84">
        <f>L121+L125</f>
        <v>26</v>
      </c>
      <c r="M120" s="84">
        <f t="shared" si="15"/>
        <v>0</v>
      </c>
      <c r="N120" s="63">
        <f t="shared" si="11"/>
        <v>0</v>
      </c>
    </row>
    <row r="121" spans="1:15" s="1" customFormat="1" ht="39.75" hidden="1" customHeight="1">
      <c r="A121" s="16" t="s">
        <v>304</v>
      </c>
      <c r="B121" s="6" t="s">
        <v>323</v>
      </c>
      <c r="C121" s="79" t="s">
        <v>263</v>
      </c>
      <c r="D121" s="79" t="s">
        <v>160</v>
      </c>
      <c r="E121" s="79" t="s">
        <v>112</v>
      </c>
      <c r="F121" s="79" t="s">
        <v>1</v>
      </c>
      <c r="G121" s="79" t="s">
        <v>12</v>
      </c>
      <c r="H121" s="79" t="s">
        <v>282</v>
      </c>
      <c r="I121" s="79" t="s">
        <v>1</v>
      </c>
      <c r="J121" s="80" t="s">
        <v>31</v>
      </c>
      <c r="K121" s="84">
        <f>K122</f>
        <v>0</v>
      </c>
      <c r="L121" s="84">
        <f t="shared" si="15"/>
        <v>0</v>
      </c>
      <c r="M121" s="84">
        <f t="shared" si="15"/>
        <v>0</v>
      </c>
      <c r="N121" s="63" t="e">
        <f t="shared" si="11"/>
        <v>#DIV/0!</v>
      </c>
    </row>
    <row r="122" spans="1:15" s="1" customFormat="1" ht="34.5" hidden="1" customHeight="1">
      <c r="A122" s="135" t="s">
        <v>305</v>
      </c>
      <c r="B122" s="118" t="s">
        <v>323</v>
      </c>
      <c r="C122" s="119" t="s">
        <v>263</v>
      </c>
      <c r="D122" s="119" t="s">
        <v>160</v>
      </c>
      <c r="E122" s="119" t="s">
        <v>112</v>
      </c>
      <c r="F122" s="119" t="s">
        <v>1</v>
      </c>
      <c r="G122" s="119" t="s">
        <v>12</v>
      </c>
      <c r="H122" s="119" t="s">
        <v>282</v>
      </c>
      <c r="I122" s="119" t="s">
        <v>1</v>
      </c>
      <c r="J122" s="136" t="s">
        <v>198</v>
      </c>
      <c r="K122" s="120">
        <v>0</v>
      </c>
      <c r="L122" s="137">
        <v>0</v>
      </c>
      <c r="M122" s="120">
        <v>0</v>
      </c>
      <c r="N122" s="121" t="e">
        <f t="shared" si="11"/>
        <v>#DIV/0!</v>
      </c>
    </row>
    <row r="123" spans="1:15" s="1" customFormat="1" ht="39" customHeight="1">
      <c r="A123" s="172" t="s">
        <v>341</v>
      </c>
      <c r="B123" s="6" t="s">
        <v>323</v>
      </c>
      <c r="C123" s="79" t="s">
        <v>263</v>
      </c>
      <c r="D123" s="79" t="s">
        <v>160</v>
      </c>
      <c r="E123" s="79" t="s">
        <v>259</v>
      </c>
      <c r="F123" s="79" t="s">
        <v>37</v>
      </c>
      <c r="G123" s="79" t="s">
        <v>0</v>
      </c>
      <c r="H123" s="79" t="s">
        <v>2</v>
      </c>
      <c r="I123" s="79" t="s">
        <v>1</v>
      </c>
      <c r="J123" s="80" t="s">
        <v>13</v>
      </c>
      <c r="K123" s="84">
        <f>K124</f>
        <v>26</v>
      </c>
      <c r="L123" s="84">
        <f t="shared" ref="L123:M123" si="16">L124</f>
        <v>26</v>
      </c>
      <c r="M123" s="84">
        <f t="shared" si="16"/>
        <v>4.1449999999999996</v>
      </c>
      <c r="N123" s="63">
        <f t="shared" si="11"/>
        <v>15.942307692307692</v>
      </c>
    </row>
    <row r="124" spans="1:15" s="1" customFormat="1" ht="30" customHeight="1">
      <c r="A124" s="169" t="s">
        <v>340</v>
      </c>
      <c r="B124" s="147" t="s">
        <v>323</v>
      </c>
      <c r="C124" s="148" t="s">
        <v>263</v>
      </c>
      <c r="D124" s="148" t="s">
        <v>160</v>
      </c>
      <c r="E124" s="148" t="s">
        <v>259</v>
      </c>
      <c r="F124" s="148" t="s">
        <v>37</v>
      </c>
      <c r="G124" s="148" t="s">
        <v>0</v>
      </c>
      <c r="H124" s="148" t="s">
        <v>262</v>
      </c>
      <c r="I124" s="148" t="s">
        <v>1</v>
      </c>
      <c r="J124" s="170" t="s">
        <v>13</v>
      </c>
      <c r="K124" s="149">
        <f>K125</f>
        <v>26</v>
      </c>
      <c r="L124" s="171">
        <f>L125</f>
        <v>26</v>
      </c>
      <c r="M124" s="149">
        <f>M125</f>
        <v>4.1449999999999996</v>
      </c>
      <c r="N124" s="150">
        <f t="shared" si="11"/>
        <v>15.942307692307692</v>
      </c>
    </row>
    <row r="125" spans="1:15" s="1" customFormat="1" ht="40.5" customHeight="1">
      <c r="A125" s="169" t="s">
        <v>304</v>
      </c>
      <c r="B125" s="147" t="s">
        <v>273</v>
      </c>
      <c r="C125" s="148" t="s">
        <v>263</v>
      </c>
      <c r="D125" s="148" t="s">
        <v>160</v>
      </c>
      <c r="E125" s="148" t="s">
        <v>259</v>
      </c>
      <c r="F125" s="148" t="s">
        <v>37</v>
      </c>
      <c r="G125" s="148" t="s">
        <v>0</v>
      </c>
      <c r="H125" s="148" t="s">
        <v>262</v>
      </c>
      <c r="I125" s="148" t="s">
        <v>1</v>
      </c>
      <c r="J125" s="170" t="s">
        <v>31</v>
      </c>
      <c r="K125" s="149">
        <f>K126</f>
        <v>26</v>
      </c>
      <c r="L125" s="171">
        <f>L126</f>
        <v>26</v>
      </c>
      <c r="M125" s="149">
        <f>M126</f>
        <v>4.1449999999999996</v>
      </c>
      <c r="N125" s="150">
        <f t="shared" si="11"/>
        <v>15.942307692307692</v>
      </c>
    </row>
    <row r="126" spans="1:15" s="1" customFormat="1" ht="58.5" customHeight="1">
      <c r="A126" s="173" t="s">
        <v>305</v>
      </c>
      <c r="B126" s="118" t="s">
        <v>273</v>
      </c>
      <c r="C126" s="119" t="s">
        <v>263</v>
      </c>
      <c r="D126" s="119" t="s">
        <v>160</v>
      </c>
      <c r="E126" s="119" t="s">
        <v>259</v>
      </c>
      <c r="F126" s="119" t="s">
        <v>37</v>
      </c>
      <c r="G126" s="119" t="s">
        <v>0</v>
      </c>
      <c r="H126" s="119" t="s">
        <v>262</v>
      </c>
      <c r="I126" s="119" t="s">
        <v>1</v>
      </c>
      <c r="J126" s="136" t="s">
        <v>198</v>
      </c>
      <c r="K126" s="120">
        <v>26</v>
      </c>
      <c r="L126" s="137">
        <v>26</v>
      </c>
      <c r="M126" s="120">
        <v>4.1449999999999996</v>
      </c>
      <c r="N126" s="121">
        <f t="shared" si="11"/>
        <v>15.942307692307692</v>
      </c>
    </row>
    <row r="127" spans="1:15" s="1" customFormat="1" ht="39.75" customHeight="1">
      <c r="A127" s="138" t="s">
        <v>113</v>
      </c>
      <c r="B127" s="139" t="s">
        <v>323</v>
      </c>
      <c r="C127" s="140" t="s">
        <v>43</v>
      </c>
      <c r="D127" s="140" t="s">
        <v>0</v>
      </c>
      <c r="E127" s="140" t="s">
        <v>0</v>
      </c>
      <c r="F127" s="140" t="s">
        <v>1</v>
      </c>
      <c r="G127" s="140" t="s">
        <v>0</v>
      </c>
      <c r="H127" s="140" t="s">
        <v>2</v>
      </c>
      <c r="I127" s="140" t="s">
        <v>1</v>
      </c>
      <c r="J127" s="140" t="s">
        <v>13</v>
      </c>
      <c r="K127" s="141">
        <f t="shared" ref="K127" si="17">K128</f>
        <v>0</v>
      </c>
      <c r="L127" s="141">
        <f>L128+L147</f>
        <v>1070</v>
      </c>
      <c r="M127" s="141">
        <f>M128+M147</f>
        <v>358.21</v>
      </c>
      <c r="N127" s="142">
        <f t="shared" si="11"/>
        <v>33.477570093457942</v>
      </c>
    </row>
    <row r="128" spans="1:15" s="1" customFormat="1" ht="26.25" customHeight="1">
      <c r="A128" s="143" t="s">
        <v>114</v>
      </c>
      <c r="B128" s="127" t="s">
        <v>323</v>
      </c>
      <c r="C128" s="131" t="s">
        <v>43</v>
      </c>
      <c r="D128" s="131" t="s">
        <v>111</v>
      </c>
      <c r="E128" s="131" t="s">
        <v>0</v>
      </c>
      <c r="F128" s="131" t="s">
        <v>1</v>
      </c>
      <c r="G128" s="131" t="s">
        <v>0</v>
      </c>
      <c r="H128" s="131" t="s">
        <v>2</v>
      </c>
      <c r="I128" s="131" t="s">
        <v>1</v>
      </c>
      <c r="J128" s="131" t="s">
        <v>13</v>
      </c>
      <c r="K128" s="132">
        <f>K129</f>
        <v>0</v>
      </c>
      <c r="L128" s="132">
        <f>L129</f>
        <v>1070</v>
      </c>
      <c r="M128" s="132">
        <f>M129</f>
        <v>358.21</v>
      </c>
      <c r="N128" s="133">
        <f t="shared" si="11"/>
        <v>33.477570093457942</v>
      </c>
    </row>
    <row r="129" spans="1:17" s="1" customFormat="1" ht="47.25" customHeight="1">
      <c r="A129" s="18" t="s">
        <v>309</v>
      </c>
      <c r="B129" s="6" t="s">
        <v>323</v>
      </c>
      <c r="C129" s="2" t="s">
        <v>43</v>
      </c>
      <c r="D129" s="2" t="s">
        <v>111</v>
      </c>
      <c r="E129" s="2" t="s">
        <v>160</v>
      </c>
      <c r="F129" s="2" t="s">
        <v>1</v>
      </c>
      <c r="G129" s="2" t="s">
        <v>0</v>
      </c>
      <c r="H129" s="2" t="s">
        <v>2</v>
      </c>
      <c r="I129" s="2" t="s">
        <v>1</v>
      </c>
      <c r="J129" s="2" t="s">
        <v>13</v>
      </c>
      <c r="K129" s="71">
        <f>K130+K133+K143</f>
        <v>0</v>
      </c>
      <c r="L129" s="71">
        <f>L133+L139+L143</f>
        <v>1070</v>
      </c>
      <c r="M129" s="71">
        <f>M130+M133+M138+M143</f>
        <v>358.21</v>
      </c>
      <c r="N129" s="63">
        <f t="shared" si="11"/>
        <v>33.477570093457942</v>
      </c>
    </row>
    <row r="130" spans="1:17" s="1" customFormat="1" ht="29.25" hidden="1" customHeight="1">
      <c r="A130" s="39" t="s">
        <v>115</v>
      </c>
      <c r="B130" s="6" t="s">
        <v>273</v>
      </c>
      <c r="C130" s="2" t="s">
        <v>43</v>
      </c>
      <c r="D130" s="2" t="s">
        <v>111</v>
      </c>
      <c r="E130" s="2" t="s">
        <v>15</v>
      </c>
      <c r="F130" s="2" t="s">
        <v>1</v>
      </c>
      <c r="G130" s="2" t="s">
        <v>12</v>
      </c>
      <c r="H130" s="2" t="s">
        <v>116</v>
      </c>
      <c r="I130" s="2" t="s">
        <v>1</v>
      </c>
      <c r="J130" s="2" t="s">
        <v>13</v>
      </c>
      <c r="K130" s="71"/>
      <c r="L130" s="71">
        <f>L131</f>
        <v>0</v>
      </c>
      <c r="M130" s="71"/>
      <c r="N130" s="63" t="e">
        <f t="shared" si="11"/>
        <v>#DIV/0!</v>
      </c>
    </row>
    <row r="131" spans="1:17" s="1" customFormat="1" ht="29.25" hidden="1" customHeight="1">
      <c r="A131" s="16" t="s">
        <v>30</v>
      </c>
      <c r="B131" s="6" t="s">
        <v>273</v>
      </c>
      <c r="C131" s="2" t="s">
        <v>43</v>
      </c>
      <c r="D131" s="2" t="s">
        <v>111</v>
      </c>
      <c r="E131" s="2" t="s">
        <v>15</v>
      </c>
      <c r="F131" s="2" t="s">
        <v>1</v>
      </c>
      <c r="G131" s="2" t="s">
        <v>12</v>
      </c>
      <c r="H131" s="2" t="s">
        <v>116</v>
      </c>
      <c r="I131" s="2" t="s">
        <v>1</v>
      </c>
      <c r="J131" s="2" t="s">
        <v>31</v>
      </c>
      <c r="K131" s="71"/>
      <c r="L131" s="71">
        <f>L132</f>
        <v>0</v>
      </c>
      <c r="M131" s="71"/>
      <c r="N131" s="63" t="e">
        <f t="shared" si="11"/>
        <v>#DIV/0!</v>
      </c>
    </row>
    <row r="132" spans="1:17" s="1" customFormat="1" ht="29.25" hidden="1" customHeight="1">
      <c r="A132" s="16" t="s">
        <v>210</v>
      </c>
      <c r="B132" s="6" t="s">
        <v>273</v>
      </c>
      <c r="C132" s="2" t="s">
        <v>43</v>
      </c>
      <c r="D132" s="2" t="s">
        <v>111</v>
      </c>
      <c r="E132" s="2" t="s">
        <v>15</v>
      </c>
      <c r="F132" s="2" t="s">
        <v>1</v>
      </c>
      <c r="G132" s="2" t="s">
        <v>12</v>
      </c>
      <c r="H132" s="2" t="s">
        <v>116</v>
      </c>
      <c r="I132" s="2" t="s">
        <v>1</v>
      </c>
      <c r="J132" s="2" t="s">
        <v>198</v>
      </c>
      <c r="K132" s="71"/>
      <c r="L132" s="71"/>
      <c r="M132" s="71"/>
      <c r="N132" s="63" t="e">
        <f t="shared" si="11"/>
        <v>#DIV/0!</v>
      </c>
    </row>
    <row r="133" spans="1:17" s="1" customFormat="1" ht="51.75" customHeight="1">
      <c r="A133" s="58" t="s">
        <v>265</v>
      </c>
      <c r="B133" s="6" t="s">
        <v>323</v>
      </c>
      <c r="C133" s="2" t="s">
        <v>43</v>
      </c>
      <c r="D133" s="2" t="s">
        <v>111</v>
      </c>
      <c r="E133" s="2" t="s">
        <v>160</v>
      </c>
      <c r="F133" s="2" t="s">
        <v>19</v>
      </c>
      <c r="G133" s="2" t="s">
        <v>0</v>
      </c>
      <c r="H133" s="2" t="s">
        <v>2</v>
      </c>
      <c r="I133" s="2" t="s">
        <v>1</v>
      </c>
      <c r="J133" s="2" t="s">
        <v>13</v>
      </c>
      <c r="K133" s="71">
        <f>K134</f>
        <v>0</v>
      </c>
      <c r="L133" s="71">
        <f t="shared" ref="L133:M134" si="18">L134</f>
        <v>770</v>
      </c>
      <c r="M133" s="71">
        <f t="shared" si="18"/>
        <v>358.21</v>
      </c>
      <c r="N133" s="63">
        <f t="shared" si="11"/>
        <v>46.520779220779218</v>
      </c>
    </row>
    <row r="134" spans="1:17" s="1" customFormat="1" ht="51.75" customHeight="1">
      <c r="A134" s="58" t="s">
        <v>266</v>
      </c>
      <c r="B134" s="6" t="s">
        <v>323</v>
      </c>
      <c r="C134" s="2" t="s">
        <v>43</v>
      </c>
      <c r="D134" s="2" t="s">
        <v>111</v>
      </c>
      <c r="E134" s="2" t="s">
        <v>160</v>
      </c>
      <c r="F134" s="2" t="s">
        <v>19</v>
      </c>
      <c r="G134" s="2" t="s">
        <v>12</v>
      </c>
      <c r="H134" s="2" t="s">
        <v>2</v>
      </c>
      <c r="I134" s="2" t="s">
        <v>1</v>
      </c>
      <c r="J134" s="2" t="s">
        <v>13</v>
      </c>
      <c r="K134" s="71">
        <f>K135</f>
        <v>0</v>
      </c>
      <c r="L134" s="71">
        <f t="shared" si="18"/>
        <v>770</v>
      </c>
      <c r="M134" s="71">
        <f t="shared" si="18"/>
        <v>358.21</v>
      </c>
      <c r="N134" s="63">
        <f t="shared" ref="N134" si="19">M134/L134*100</f>
        <v>46.520779220779218</v>
      </c>
    </row>
    <row r="135" spans="1:17" s="1" customFormat="1" ht="21.75" customHeight="1">
      <c r="A135" s="58" t="s">
        <v>268</v>
      </c>
      <c r="B135" s="6" t="s">
        <v>323</v>
      </c>
      <c r="C135" s="2" t="s">
        <v>43</v>
      </c>
      <c r="D135" s="2" t="s">
        <v>111</v>
      </c>
      <c r="E135" s="2" t="s">
        <v>160</v>
      </c>
      <c r="F135" s="2" t="s">
        <v>19</v>
      </c>
      <c r="G135" s="2" t="s">
        <v>12</v>
      </c>
      <c r="H135" s="2" t="s">
        <v>267</v>
      </c>
      <c r="I135" s="2" t="s">
        <v>1</v>
      </c>
      <c r="J135" s="2" t="s">
        <v>13</v>
      </c>
      <c r="K135" s="71">
        <f>K136</f>
        <v>0</v>
      </c>
      <c r="L135" s="71">
        <f t="shared" ref="L135:M135" si="20">L136</f>
        <v>770</v>
      </c>
      <c r="M135" s="71">
        <f t="shared" si="20"/>
        <v>358.21</v>
      </c>
      <c r="N135" s="63">
        <f t="shared" ref="N135" si="21">M135/L135*100</f>
        <v>46.520779220779218</v>
      </c>
    </row>
    <row r="136" spans="1:17" s="1" customFormat="1" ht="39" customHeight="1">
      <c r="A136" s="16" t="s">
        <v>304</v>
      </c>
      <c r="B136" s="6" t="s">
        <v>323</v>
      </c>
      <c r="C136" s="2" t="s">
        <v>43</v>
      </c>
      <c r="D136" s="2" t="s">
        <v>111</v>
      </c>
      <c r="E136" s="2" t="s">
        <v>160</v>
      </c>
      <c r="F136" s="2" t="s">
        <v>19</v>
      </c>
      <c r="G136" s="2" t="s">
        <v>12</v>
      </c>
      <c r="H136" s="2" t="s">
        <v>267</v>
      </c>
      <c r="I136" s="2" t="s">
        <v>1</v>
      </c>
      <c r="J136" s="2" t="s">
        <v>31</v>
      </c>
      <c r="K136" s="71">
        <f>K137</f>
        <v>0</v>
      </c>
      <c r="L136" s="71">
        <f t="shared" ref="L136:M136" si="22">L137</f>
        <v>770</v>
      </c>
      <c r="M136" s="71">
        <f t="shared" si="22"/>
        <v>358.21</v>
      </c>
      <c r="N136" s="63">
        <f t="shared" si="11"/>
        <v>46.520779220779218</v>
      </c>
      <c r="O136" s="22" t="s">
        <v>117</v>
      </c>
      <c r="P136" s="22" t="s">
        <v>118</v>
      </c>
      <c r="Q136" s="22" t="s">
        <v>31</v>
      </c>
    </row>
    <row r="137" spans="1:17" s="1" customFormat="1" ht="44.25" customHeight="1">
      <c r="A137" s="117" t="s">
        <v>305</v>
      </c>
      <c r="B137" s="118" t="s">
        <v>323</v>
      </c>
      <c r="C137" s="119" t="s">
        <v>43</v>
      </c>
      <c r="D137" s="119" t="s">
        <v>111</v>
      </c>
      <c r="E137" s="119" t="s">
        <v>160</v>
      </c>
      <c r="F137" s="119" t="s">
        <v>19</v>
      </c>
      <c r="G137" s="119" t="s">
        <v>12</v>
      </c>
      <c r="H137" s="119" t="s">
        <v>267</v>
      </c>
      <c r="I137" s="119" t="s">
        <v>1</v>
      </c>
      <c r="J137" s="119" t="s">
        <v>198</v>
      </c>
      <c r="K137" s="120">
        <v>0</v>
      </c>
      <c r="L137" s="120">
        <v>770</v>
      </c>
      <c r="M137" s="120">
        <v>358.21</v>
      </c>
      <c r="N137" s="121">
        <v>0</v>
      </c>
      <c r="O137" s="22"/>
      <c r="P137" s="22"/>
      <c r="Q137" s="22"/>
    </row>
    <row r="138" spans="1:17" s="1" customFormat="1" ht="57" hidden="1" customHeight="1">
      <c r="A138" s="16" t="s">
        <v>309</v>
      </c>
      <c r="B138" s="9" t="s">
        <v>323</v>
      </c>
      <c r="C138" s="2" t="s">
        <v>43</v>
      </c>
      <c r="D138" s="2" t="s">
        <v>111</v>
      </c>
      <c r="E138" s="2" t="s">
        <v>160</v>
      </c>
      <c r="F138" s="2" t="s">
        <v>19</v>
      </c>
      <c r="G138" s="2" t="s">
        <v>15</v>
      </c>
      <c r="H138" s="2" t="s">
        <v>2</v>
      </c>
      <c r="I138" s="2" t="s">
        <v>1</v>
      </c>
      <c r="J138" s="2" t="s">
        <v>13</v>
      </c>
      <c r="K138" s="71">
        <f>K141</f>
        <v>0</v>
      </c>
      <c r="L138" s="71">
        <f>L141</f>
        <v>300</v>
      </c>
      <c r="M138" s="71">
        <f>M141</f>
        <v>0</v>
      </c>
      <c r="N138" s="63">
        <f>M138/L138*100</f>
        <v>0</v>
      </c>
      <c r="O138" s="22"/>
      <c r="P138" s="22"/>
      <c r="Q138" s="22"/>
    </row>
    <row r="139" spans="1:17" s="1" customFormat="1" ht="57" customHeight="1">
      <c r="A139" s="16" t="s">
        <v>326</v>
      </c>
      <c r="B139" s="9" t="s">
        <v>323</v>
      </c>
      <c r="C139" s="2" t="s">
        <v>43</v>
      </c>
      <c r="D139" s="2" t="s">
        <v>111</v>
      </c>
      <c r="E139" s="2" t="s">
        <v>160</v>
      </c>
      <c r="F139" s="2" t="s">
        <v>19</v>
      </c>
      <c r="G139" s="2" t="s">
        <v>15</v>
      </c>
      <c r="H139" s="2" t="s">
        <v>2</v>
      </c>
      <c r="I139" s="2" t="s">
        <v>1</v>
      </c>
      <c r="J139" s="2" t="s">
        <v>0</v>
      </c>
      <c r="K139" s="71">
        <v>0</v>
      </c>
      <c r="L139" s="71">
        <f>L141</f>
        <v>300</v>
      </c>
      <c r="M139" s="71">
        <f>M141</f>
        <v>0</v>
      </c>
      <c r="N139" s="63">
        <v>0</v>
      </c>
      <c r="O139" s="22"/>
      <c r="P139" s="22"/>
      <c r="Q139" s="22"/>
    </row>
    <row r="140" spans="1:17" s="1" customFormat="1" ht="57" customHeight="1">
      <c r="A140" s="16" t="s">
        <v>332</v>
      </c>
      <c r="B140" s="9" t="s">
        <v>323</v>
      </c>
      <c r="C140" s="2" t="s">
        <v>43</v>
      </c>
      <c r="D140" s="2" t="s">
        <v>111</v>
      </c>
      <c r="E140" s="2" t="s">
        <v>160</v>
      </c>
      <c r="F140" s="2" t="s">
        <v>19</v>
      </c>
      <c r="G140" s="2" t="s">
        <v>15</v>
      </c>
      <c r="H140" s="2" t="s">
        <v>267</v>
      </c>
      <c r="I140" s="2" t="s">
        <v>1</v>
      </c>
      <c r="J140" s="2" t="s">
        <v>13</v>
      </c>
      <c r="K140" s="71">
        <f>K141</f>
        <v>0</v>
      </c>
      <c r="L140" s="71">
        <f>L141</f>
        <v>300</v>
      </c>
      <c r="M140" s="71">
        <f>M141</f>
        <v>0</v>
      </c>
      <c r="N140" s="63">
        <v>0</v>
      </c>
      <c r="O140" s="22"/>
      <c r="P140" s="22"/>
      <c r="Q140" s="22"/>
    </row>
    <row r="141" spans="1:17" s="1" customFormat="1" ht="30.75" customHeight="1">
      <c r="A141" s="16" t="s">
        <v>30</v>
      </c>
      <c r="B141" s="6" t="s">
        <v>323</v>
      </c>
      <c r="C141" s="2" t="s">
        <v>43</v>
      </c>
      <c r="D141" s="2" t="s">
        <v>111</v>
      </c>
      <c r="E141" s="2" t="s">
        <v>160</v>
      </c>
      <c r="F141" s="2" t="s">
        <v>19</v>
      </c>
      <c r="G141" s="2" t="s">
        <v>15</v>
      </c>
      <c r="H141" s="2" t="s">
        <v>267</v>
      </c>
      <c r="I141" s="2" t="s">
        <v>1</v>
      </c>
      <c r="J141" s="2" t="s">
        <v>31</v>
      </c>
      <c r="K141" s="71">
        <f t="shared" ref="K141:M141" si="23">K142</f>
        <v>0</v>
      </c>
      <c r="L141" s="71">
        <f t="shared" si="23"/>
        <v>300</v>
      </c>
      <c r="M141" s="71">
        <f t="shared" si="23"/>
        <v>0</v>
      </c>
      <c r="N141" s="63">
        <f>M141/L141*100</f>
        <v>0</v>
      </c>
      <c r="O141" s="22"/>
      <c r="P141" s="22"/>
      <c r="Q141" s="22"/>
    </row>
    <row r="142" spans="1:17" s="1" customFormat="1" ht="45" customHeight="1">
      <c r="A142" s="117" t="s">
        <v>305</v>
      </c>
      <c r="B142" s="118" t="s">
        <v>323</v>
      </c>
      <c r="C142" s="119" t="s">
        <v>43</v>
      </c>
      <c r="D142" s="119" t="s">
        <v>111</v>
      </c>
      <c r="E142" s="119" t="s">
        <v>160</v>
      </c>
      <c r="F142" s="119" t="s">
        <v>19</v>
      </c>
      <c r="G142" s="119" t="s">
        <v>15</v>
      </c>
      <c r="H142" s="119" t="s">
        <v>267</v>
      </c>
      <c r="I142" s="119" t="s">
        <v>1</v>
      </c>
      <c r="J142" s="119" t="s">
        <v>198</v>
      </c>
      <c r="K142" s="120">
        <v>0</v>
      </c>
      <c r="L142" s="120">
        <v>300</v>
      </c>
      <c r="M142" s="120">
        <v>0</v>
      </c>
      <c r="N142" s="121">
        <f>M142/L142*100</f>
        <v>0</v>
      </c>
      <c r="O142" s="22"/>
      <c r="P142" s="22"/>
      <c r="Q142" s="22"/>
    </row>
    <row r="143" spans="1:17" s="1" customFormat="1" ht="67.5" hidden="1" customHeight="1">
      <c r="A143" s="58" t="s">
        <v>333</v>
      </c>
      <c r="B143" s="9" t="s">
        <v>323</v>
      </c>
      <c r="C143" s="2" t="s">
        <v>43</v>
      </c>
      <c r="D143" s="2" t="s">
        <v>111</v>
      </c>
      <c r="E143" s="2" t="s">
        <v>160</v>
      </c>
      <c r="F143" s="2" t="s">
        <v>19</v>
      </c>
      <c r="G143" s="2" t="s">
        <v>27</v>
      </c>
      <c r="H143" s="2" t="s">
        <v>2</v>
      </c>
      <c r="I143" s="2" t="s">
        <v>1</v>
      </c>
      <c r="J143" s="2" t="s">
        <v>13</v>
      </c>
      <c r="K143" s="71">
        <f>K145</f>
        <v>0</v>
      </c>
      <c r="L143" s="71">
        <f>L145</f>
        <v>0</v>
      </c>
      <c r="M143" s="71">
        <f>M145</f>
        <v>0</v>
      </c>
      <c r="N143" s="63" t="e">
        <f t="shared" si="11"/>
        <v>#DIV/0!</v>
      </c>
    </row>
    <row r="144" spans="1:17" s="1" customFormat="1" ht="67.5" hidden="1" customHeight="1">
      <c r="A144" s="58" t="s">
        <v>334</v>
      </c>
      <c r="B144" s="9" t="s">
        <v>323</v>
      </c>
      <c r="C144" s="2" t="s">
        <v>43</v>
      </c>
      <c r="D144" s="2" t="s">
        <v>111</v>
      </c>
      <c r="E144" s="2" t="s">
        <v>160</v>
      </c>
      <c r="F144" s="2" t="s">
        <v>19</v>
      </c>
      <c r="G144" s="2" t="s">
        <v>27</v>
      </c>
      <c r="H144" s="2" t="s">
        <v>116</v>
      </c>
      <c r="I144" s="2" t="s">
        <v>1</v>
      </c>
      <c r="J144" s="2" t="s">
        <v>13</v>
      </c>
      <c r="K144" s="71">
        <f>K145</f>
        <v>0</v>
      </c>
      <c r="L144" s="71">
        <f>L145</f>
        <v>0</v>
      </c>
      <c r="M144" s="71">
        <f>M145</f>
        <v>0</v>
      </c>
      <c r="N144" s="63">
        <v>100</v>
      </c>
    </row>
    <row r="145" spans="1:17" s="1" customFormat="1" ht="41.25" hidden="1" customHeight="1">
      <c r="A145" s="16" t="s">
        <v>30</v>
      </c>
      <c r="B145" s="6" t="s">
        <v>323</v>
      </c>
      <c r="C145" s="2" t="s">
        <v>43</v>
      </c>
      <c r="D145" s="2" t="s">
        <v>111</v>
      </c>
      <c r="E145" s="2" t="s">
        <v>160</v>
      </c>
      <c r="F145" s="2" t="s">
        <v>19</v>
      </c>
      <c r="G145" s="2" t="s">
        <v>27</v>
      </c>
      <c r="H145" s="2" t="s">
        <v>116</v>
      </c>
      <c r="I145" s="2" t="s">
        <v>1</v>
      </c>
      <c r="J145" s="2" t="s">
        <v>31</v>
      </c>
      <c r="K145" s="71">
        <f>K146</f>
        <v>0</v>
      </c>
      <c r="L145" s="71">
        <f t="shared" ref="L145:M162" si="24">L146</f>
        <v>0</v>
      </c>
      <c r="M145" s="71">
        <f t="shared" si="24"/>
        <v>0</v>
      </c>
      <c r="N145" s="63" t="e">
        <f t="shared" si="11"/>
        <v>#DIV/0!</v>
      </c>
      <c r="O145" s="22"/>
      <c r="P145" s="22"/>
      <c r="Q145" s="22"/>
    </row>
    <row r="146" spans="1:17" s="1" customFormat="1" ht="39" hidden="1" customHeight="1">
      <c r="A146" s="117" t="s">
        <v>210</v>
      </c>
      <c r="B146" s="118" t="s">
        <v>273</v>
      </c>
      <c r="C146" s="119" t="s">
        <v>43</v>
      </c>
      <c r="D146" s="119" t="s">
        <v>111</v>
      </c>
      <c r="E146" s="119" t="s">
        <v>160</v>
      </c>
      <c r="F146" s="119" t="s">
        <v>19</v>
      </c>
      <c r="G146" s="119" t="s">
        <v>0</v>
      </c>
      <c r="H146" s="119" t="s">
        <v>116</v>
      </c>
      <c r="I146" s="119" t="s">
        <v>1</v>
      </c>
      <c r="J146" s="119" t="s">
        <v>198</v>
      </c>
      <c r="K146" s="120">
        <v>0</v>
      </c>
      <c r="L146" s="120">
        <v>0</v>
      </c>
      <c r="M146" s="120">
        <v>0</v>
      </c>
      <c r="N146" s="121" t="e">
        <f t="shared" si="11"/>
        <v>#DIV/0!</v>
      </c>
      <c r="O146" s="22"/>
      <c r="P146" s="22"/>
      <c r="Q146" s="22"/>
    </row>
    <row r="147" spans="1:17" s="1" customFormat="1" ht="89.25" hidden="1" customHeight="1">
      <c r="A147" s="23" t="s">
        <v>310</v>
      </c>
      <c r="B147" s="6" t="s">
        <v>273</v>
      </c>
      <c r="C147" s="7" t="s">
        <v>43</v>
      </c>
      <c r="D147" s="7" t="s">
        <v>92</v>
      </c>
      <c r="E147" s="7" t="s">
        <v>298</v>
      </c>
      <c r="F147" s="7" t="s">
        <v>37</v>
      </c>
      <c r="G147" s="7" t="s">
        <v>0</v>
      </c>
      <c r="H147" s="7" t="s">
        <v>2</v>
      </c>
      <c r="I147" s="7" t="s">
        <v>1</v>
      </c>
      <c r="J147" s="7" t="s">
        <v>13</v>
      </c>
      <c r="K147" s="72">
        <f t="shared" ref="K147:M150" si="25">K148</f>
        <v>0</v>
      </c>
      <c r="L147" s="72">
        <f t="shared" si="25"/>
        <v>0</v>
      </c>
      <c r="M147" s="72">
        <f t="shared" si="25"/>
        <v>0</v>
      </c>
      <c r="N147" s="62" t="e">
        <f>M147/L147*100</f>
        <v>#DIV/0!</v>
      </c>
      <c r="O147" s="22"/>
      <c r="P147" s="22"/>
      <c r="Q147" s="22"/>
    </row>
    <row r="148" spans="1:17" s="1" customFormat="1" ht="32.25" hidden="1" customHeight="1">
      <c r="A148" s="16" t="s">
        <v>299</v>
      </c>
      <c r="B148" s="6" t="s">
        <v>273</v>
      </c>
      <c r="C148" s="2" t="s">
        <v>43</v>
      </c>
      <c r="D148" s="2" t="s">
        <v>92</v>
      </c>
      <c r="E148" s="2" t="s">
        <v>298</v>
      </c>
      <c r="F148" s="2" t="s">
        <v>37</v>
      </c>
      <c r="G148" s="2" t="s">
        <v>12</v>
      </c>
      <c r="H148" s="2" t="s">
        <v>2</v>
      </c>
      <c r="I148" s="2" t="s">
        <v>1</v>
      </c>
      <c r="J148" s="2" t="s">
        <v>13</v>
      </c>
      <c r="K148" s="71">
        <f t="shared" si="25"/>
        <v>0</v>
      </c>
      <c r="L148" s="71">
        <f t="shared" si="25"/>
        <v>0</v>
      </c>
      <c r="M148" s="71">
        <f t="shared" si="25"/>
        <v>0</v>
      </c>
      <c r="N148" s="63" t="e">
        <f>M148/L148*100</f>
        <v>#DIV/0!</v>
      </c>
      <c r="O148" s="22"/>
      <c r="P148" s="22"/>
      <c r="Q148" s="22"/>
    </row>
    <row r="149" spans="1:17" s="1" customFormat="1" ht="32.25" hidden="1" customHeight="1">
      <c r="A149" s="16" t="s">
        <v>300</v>
      </c>
      <c r="B149" s="6" t="s">
        <v>273</v>
      </c>
      <c r="C149" s="2" t="s">
        <v>43</v>
      </c>
      <c r="D149" s="2" t="s">
        <v>92</v>
      </c>
      <c r="E149" s="2" t="s">
        <v>298</v>
      </c>
      <c r="F149" s="2" t="s">
        <v>37</v>
      </c>
      <c r="G149" s="2" t="s">
        <v>12</v>
      </c>
      <c r="H149" s="2" t="s">
        <v>301</v>
      </c>
      <c r="I149" s="2" t="s">
        <v>1</v>
      </c>
      <c r="J149" s="2" t="s">
        <v>13</v>
      </c>
      <c r="K149" s="71">
        <f t="shared" si="25"/>
        <v>0</v>
      </c>
      <c r="L149" s="71">
        <f t="shared" si="25"/>
        <v>0</v>
      </c>
      <c r="M149" s="71">
        <f t="shared" si="25"/>
        <v>0</v>
      </c>
      <c r="N149" s="63" t="e">
        <f>M149/L149*100</f>
        <v>#DIV/0!</v>
      </c>
      <c r="O149" s="22"/>
      <c r="P149" s="22"/>
      <c r="Q149" s="22"/>
    </row>
    <row r="150" spans="1:17" s="1" customFormat="1" ht="32.25" hidden="1" customHeight="1">
      <c r="A150" s="16" t="s">
        <v>304</v>
      </c>
      <c r="B150" s="6" t="s">
        <v>273</v>
      </c>
      <c r="C150" s="2" t="s">
        <v>43</v>
      </c>
      <c r="D150" s="2" t="s">
        <v>92</v>
      </c>
      <c r="E150" s="2" t="s">
        <v>298</v>
      </c>
      <c r="F150" s="2" t="s">
        <v>37</v>
      </c>
      <c r="G150" s="2" t="s">
        <v>12</v>
      </c>
      <c r="H150" s="2" t="s">
        <v>301</v>
      </c>
      <c r="I150" s="2" t="s">
        <v>1</v>
      </c>
      <c r="J150" s="2" t="s">
        <v>31</v>
      </c>
      <c r="K150" s="71">
        <f t="shared" si="25"/>
        <v>0</v>
      </c>
      <c r="L150" s="71">
        <f t="shared" si="25"/>
        <v>0</v>
      </c>
      <c r="M150" s="71">
        <f t="shared" si="25"/>
        <v>0</v>
      </c>
      <c r="N150" s="63" t="e">
        <f>M150/L150*100</f>
        <v>#DIV/0!</v>
      </c>
      <c r="O150" s="22"/>
      <c r="P150" s="22"/>
      <c r="Q150" s="22"/>
    </row>
    <row r="151" spans="1:17" s="1" customFormat="1" ht="32.25" hidden="1" customHeight="1">
      <c r="A151" s="16" t="s">
        <v>305</v>
      </c>
      <c r="B151" s="6" t="s">
        <v>273</v>
      </c>
      <c r="C151" s="2" t="s">
        <v>43</v>
      </c>
      <c r="D151" s="2" t="s">
        <v>92</v>
      </c>
      <c r="E151" s="2" t="s">
        <v>298</v>
      </c>
      <c r="F151" s="2" t="s">
        <v>37</v>
      </c>
      <c r="G151" s="2" t="s">
        <v>12</v>
      </c>
      <c r="H151" s="2" t="s">
        <v>301</v>
      </c>
      <c r="I151" s="2" t="s">
        <v>1</v>
      </c>
      <c r="J151" s="2" t="s">
        <v>198</v>
      </c>
      <c r="K151" s="71">
        <v>0</v>
      </c>
      <c r="L151" s="71">
        <v>0</v>
      </c>
      <c r="M151" s="71">
        <v>0</v>
      </c>
      <c r="N151" s="63" t="e">
        <f>M151/L151*100</f>
        <v>#DIV/0!</v>
      </c>
      <c r="O151" s="22"/>
      <c r="P151" s="22"/>
      <c r="Q151" s="22"/>
    </row>
    <row r="152" spans="1:17" s="68" customFormat="1" ht="18" customHeight="1">
      <c r="A152" s="122" t="s">
        <v>119</v>
      </c>
      <c r="B152" s="123" t="s">
        <v>323</v>
      </c>
      <c r="C152" s="124" t="s">
        <v>120</v>
      </c>
      <c r="D152" s="124" t="s">
        <v>0</v>
      </c>
      <c r="E152" s="124" t="s">
        <v>0</v>
      </c>
      <c r="F152" s="124" t="s">
        <v>1</v>
      </c>
      <c r="G152" s="124" t="s">
        <v>0</v>
      </c>
      <c r="H152" s="124" t="s">
        <v>2</v>
      </c>
      <c r="I152" s="124" t="s">
        <v>1</v>
      </c>
      <c r="J152" s="124" t="s">
        <v>13</v>
      </c>
      <c r="K152" s="125">
        <f>K179+K207</f>
        <v>540</v>
      </c>
      <c r="L152" s="125">
        <f>L153+L169</f>
        <v>591.1</v>
      </c>
      <c r="M152" s="125">
        <f>M169</f>
        <v>374.69299999999998</v>
      </c>
      <c r="N152" s="126">
        <f t="shared" si="11"/>
        <v>63.389105058365757</v>
      </c>
    </row>
    <row r="153" spans="1:17" s="68" customFormat="1" ht="16.5" hidden="1" customHeight="1">
      <c r="A153" s="130" t="s">
        <v>121</v>
      </c>
      <c r="B153" s="127" t="s">
        <v>273</v>
      </c>
      <c r="C153" s="127" t="s">
        <v>120</v>
      </c>
      <c r="D153" s="127" t="s">
        <v>12</v>
      </c>
      <c r="E153" s="131" t="s">
        <v>0</v>
      </c>
      <c r="F153" s="131" t="s">
        <v>1</v>
      </c>
      <c r="G153" s="131" t="s">
        <v>0</v>
      </c>
      <c r="H153" s="131" t="s">
        <v>2</v>
      </c>
      <c r="I153" s="131" t="s">
        <v>1</v>
      </c>
      <c r="J153" s="127" t="s">
        <v>13</v>
      </c>
      <c r="K153" s="132">
        <f>K154</f>
        <v>0</v>
      </c>
      <c r="L153" s="132">
        <f t="shared" ref="L153:M153" si="26">L154</f>
        <v>0</v>
      </c>
      <c r="M153" s="132">
        <f t="shared" si="26"/>
        <v>0</v>
      </c>
      <c r="N153" s="133" t="e">
        <f t="shared" si="11"/>
        <v>#DIV/0!</v>
      </c>
    </row>
    <row r="154" spans="1:17" ht="18" hidden="1" customHeight="1">
      <c r="A154" s="8" t="s">
        <v>202</v>
      </c>
      <c r="B154" s="6" t="s">
        <v>273</v>
      </c>
      <c r="C154" s="9" t="s">
        <v>120</v>
      </c>
      <c r="D154" s="9" t="s">
        <v>12</v>
      </c>
      <c r="E154" s="9" t="s">
        <v>122</v>
      </c>
      <c r="F154" s="9" t="s">
        <v>1</v>
      </c>
      <c r="G154" s="9" t="s">
        <v>0</v>
      </c>
      <c r="H154" s="9" t="s">
        <v>2</v>
      </c>
      <c r="I154" s="9" t="s">
        <v>1</v>
      </c>
      <c r="J154" s="9" t="s">
        <v>13</v>
      </c>
      <c r="K154" s="70">
        <f>K155</f>
        <v>0</v>
      </c>
      <c r="L154" s="71">
        <f t="shared" si="24"/>
        <v>0</v>
      </c>
      <c r="M154" s="71">
        <f t="shared" si="24"/>
        <v>0</v>
      </c>
      <c r="N154" s="63" t="e">
        <f t="shared" ref="N154:N157" si="27">M154/L154*100</f>
        <v>#DIV/0!</v>
      </c>
    </row>
    <row r="155" spans="1:17" ht="18" hidden="1" customHeight="1">
      <c r="A155" s="14" t="s">
        <v>123</v>
      </c>
      <c r="B155" s="6" t="s">
        <v>273</v>
      </c>
      <c r="C155" s="9" t="s">
        <v>120</v>
      </c>
      <c r="D155" s="9" t="s">
        <v>12</v>
      </c>
      <c r="E155" s="9" t="s">
        <v>122</v>
      </c>
      <c r="F155" s="9" t="s">
        <v>1</v>
      </c>
      <c r="G155" s="9" t="s">
        <v>0</v>
      </c>
      <c r="H155" s="9" t="s">
        <v>124</v>
      </c>
      <c r="I155" s="9" t="s">
        <v>1</v>
      </c>
      <c r="J155" s="9" t="s">
        <v>13</v>
      </c>
      <c r="K155" s="70">
        <f>K156</f>
        <v>0</v>
      </c>
      <c r="L155" s="71">
        <f t="shared" si="24"/>
        <v>0</v>
      </c>
      <c r="M155" s="71">
        <f t="shared" si="24"/>
        <v>0</v>
      </c>
      <c r="N155" s="63" t="e">
        <f t="shared" si="27"/>
        <v>#DIV/0!</v>
      </c>
    </row>
    <row r="156" spans="1:17" ht="18" hidden="1" customHeight="1">
      <c r="A156" s="16" t="s">
        <v>30</v>
      </c>
      <c r="B156" s="6" t="s">
        <v>273</v>
      </c>
      <c r="C156" s="9" t="s">
        <v>120</v>
      </c>
      <c r="D156" s="9" t="s">
        <v>12</v>
      </c>
      <c r="E156" s="9" t="s">
        <v>122</v>
      </c>
      <c r="F156" s="9" t="s">
        <v>1</v>
      </c>
      <c r="G156" s="9" t="s">
        <v>0</v>
      </c>
      <c r="H156" s="9" t="s">
        <v>124</v>
      </c>
      <c r="I156" s="9" t="s">
        <v>1</v>
      </c>
      <c r="J156" s="9" t="s">
        <v>31</v>
      </c>
      <c r="K156" s="70">
        <f>K157</f>
        <v>0</v>
      </c>
      <c r="L156" s="71">
        <f t="shared" si="24"/>
        <v>0</v>
      </c>
      <c r="M156" s="71">
        <f t="shared" si="24"/>
        <v>0</v>
      </c>
      <c r="N156" s="63" t="e">
        <f t="shared" si="27"/>
        <v>#DIV/0!</v>
      </c>
      <c r="O156" s="13" t="s">
        <v>125</v>
      </c>
      <c r="P156" s="13" t="s">
        <v>126</v>
      </c>
      <c r="Q156" s="13" t="s">
        <v>31</v>
      </c>
    </row>
    <row r="157" spans="1:17" ht="18" hidden="1" customHeight="1">
      <c r="A157" s="16" t="s">
        <v>210</v>
      </c>
      <c r="B157" s="6" t="s">
        <v>273</v>
      </c>
      <c r="C157" s="9" t="s">
        <v>120</v>
      </c>
      <c r="D157" s="9" t="s">
        <v>12</v>
      </c>
      <c r="E157" s="9" t="s">
        <v>122</v>
      </c>
      <c r="F157" s="9" t="s">
        <v>1</v>
      </c>
      <c r="G157" s="9" t="s">
        <v>0</v>
      </c>
      <c r="H157" s="9" t="s">
        <v>124</v>
      </c>
      <c r="I157" s="9" t="s">
        <v>1</v>
      </c>
      <c r="J157" s="9" t="s">
        <v>198</v>
      </c>
      <c r="K157" s="73">
        <v>0</v>
      </c>
      <c r="L157" s="71">
        <v>0</v>
      </c>
      <c r="M157" s="70">
        <v>0</v>
      </c>
      <c r="N157" s="63" t="e">
        <f t="shared" si="27"/>
        <v>#DIV/0!</v>
      </c>
      <c r="O157" s="13"/>
      <c r="P157" s="13"/>
      <c r="Q157" s="13"/>
    </row>
    <row r="158" spans="1:17" ht="18" hidden="1" customHeight="1">
      <c r="A158" s="5" t="s">
        <v>127</v>
      </c>
      <c r="B158" s="6" t="s">
        <v>273</v>
      </c>
      <c r="C158" s="7" t="s">
        <v>120</v>
      </c>
      <c r="D158" s="7" t="s">
        <v>15</v>
      </c>
      <c r="E158" s="7" t="s">
        <v>0</v>
      </c>
      <c r="F158" s="7" t="s">
        <v>1</v>
      </c>
      <c r="G158" s="7" t="s">
        <v>0</v>
      </c>
      <c r="H158" s="7" t="s">
        <v>2</v>
      </c>
      <c r="I158" s="7" t="s">
        <v>1</v>
      </c>
      <c r="J158" s="7" t="s">
        <v>13</v>
      </c>
      <c r="K158" s="69">
        <f>K164</f>
        <v>0</v>
      </c>
      <c r="L158" s="69">
        <f t="shared" ref="L158:M158" si="28">L164</f>
        <v>0</v>
      </c>
      <c r="M158" s="69">
        <f t="shared" si="28"/>
        <v>0</v>
      </c>
      <c r="N158" s="62"/>
    </row>
    <row r="159" spans="1:17" ht="18" hidden="1" customHeight="1" thickBot="1">
      <c r="A159" s="33" t="s">
        <v>240</v>
      </c>
      <c r="B159" s="6" t="s">
        <v>273</v>
      </c>
      <c r="C159" s="2" t="s">
        <v>120</v>
      </c>
      <c r="D159" s="2" t="s">
        <v>15</v>
      </c>
      <c r="E159" s="2" t="s">
        <v>200</v>
      </c>
      <c r="F159" s="2" t="s">
        <v>1</v>
      </c>
      <c r="G159" s="2" t="s">
        <v>0</v>
      </c>
      <c r="H159" s="2" t="s">
        <v>2</v>
      </c>
      <c r="I159" s="2" t="s">
        <v>1</v>
      </c>
      <c r="J159" s="2" t="s">
        <v>13</v>
      </c>
      <c r="K159" s="71"/>
      <c r="L159" s="71">
        <f t="shared" si="24"/>
        <v>0</v>
      </c>
      <c r="M159" s="70"/>
      <c r="N159" s="62"/>
    </row>
    <row r="160" spans="1:17" ht="18" hidden="1" customHeight="1" thickBot="1">
      <c r="A160" s="34" t="s">
        <v>199</v>
      </c>
      <c r="B160" s="6" t="s">
        <v>273</v>
      </c>
      <c r="C160" s="2" t="s">
        <v>120</v>
      </c>
      <c r="D160" s="2" t="s">
        <v>15</v>
      </c>
      <c r="E160" s="2" t="s">
        <v>200</v>
      </c>
      <c r="F160" s="2" t="s">
        <v>1</v>
      </c>
      <c r="G160" s="2" t="s">
        <v>27</v>
      </c>
      <c r="H160" s="2" t="s">
        <v>2</v>
      </c>
      <c r="I160" s="2" t="s">
        <v>1</v>
      </c>
      <c r="J160" s="2" t="s">
        <v>13</v>
      </c>
      <c r="K160" s="71"/>
      <c r="L160" s="71">
        <f t="shared" si="24"/>
        <v>0</v>
      </c>
      <c r="M160" s="70"/>
      <c r="N160" s="62"/>
    </row>
    <row r="161" spans="1:17" ht="18" hidden="1" customHeight="1">
      <c r="A161" s="14" t="s">
        <v>201</v>
      </c>
      <c r="B161" s="6" t="s">
        <v>273</v>
      </c>
      <c r="C161" s="2" t="s">
        <v>120</v>
      </c>
      <c r="D161" s="2" t="s">
        <v>15</v>
      </c>
      <c r="E161" s="2" t="s">
        <v>200</v>
      </c>
      <c r="F161" s="2" t="s">
        <v>1</v>
      </c>
      <c r="G161" s="2" t="s">
        <v>27</v>
      </c>
      <c r="H161" s="2" t="s">
        <v>128</v>
      </c>
      <c r="I161" s="2" t="s">
        <v>1</v>
      </c>
      <c r="J161" s="2" t="s">
        <v>13</v>
      </c>
      <c r="K161" s="71"/>
      <c r="L161" s="71">
        <f t="shared" si="24"/>
        <v>0</v>
      </c>
      <c r="M161" s="70"/>
      <c r="N161" s="62"/>
    </row>
    <row r="162" spans="1:17" ht="18" hidden="1" customHeight="1">
      <c r="A162" s="11" t="s">
        <v>22</v>
      </c>
      <c r="B162" s="6" t="s">
        <v>273</v>
      </c>
      <c r="C162" s="2" t="s">
        <v>120</v>
      </c>
      <c r="D162" s="2" t="s">
        <v>15</v>
      </c>
      <c r="E162" s="2" t="s">
        <v>200</v>
      </c>
      <c r="F162" s="2" t="s">
        <v>1</v>
      </c>
      <c r="G162" s="2" t="s">
        <v>27</v>
      </c>
      <c r="H162" s="2" t="s">
        <v>128</v>
      </c>
      <c r="I162" s="2"/>
      <c r="J162" s="2" t="s">
        <v>23</v>
      </c>
      <c r="K162" s="71"/>
      <c r="L162" s="71">
        <f t="shared" si="24"/>
        <v>0</v>
      </c>
      <c r="M162" s="70"/>
      <c r="N162" s="62"/>
    </row>
    <row r="163" spans="1:17" ht="30" hidden="1" customHeight="1">
      <c r="A163" s="16" t="s">
        <v>212</v>
      </c>
      <c r="B163" s="6" t="s">
        <v>273</v>
      </c>
      <c r="C163" s="2" t="s">
        <v>120</v>
      </c>
      <c r="D163" s="2" t="s">
        <v>15</v>
      </c>
      <c r="E163" s="2" t="s">
        <v>200</v>
      </c>
      <c r="F163" s="2" t="s">
        <v>1</v>
      </c>
      <c r="G163" s="2" t="s">
        <v>27</v>
      </c>
      <c r="H163" s="2" t="s">
        <v>128</v>
      </c>
      <c r="I163" s="2"/>
      <c r="J163" s="2" t="s">
        <v>213</v>
      </c>
      <c r="K163" s="71"/>
      <c r="L163" s="70"/>
      <c r="M163" s="70"/>
      <c r="N163" s="62"/>
    </row>
    <row r="164" spans="1:17" ht="30.75" hidden="1" customHeight="1">
      <c r="A164" s="8" t="s">
        <v>202</v>
      </c>
      <c r="B164" s="6" t="s">
        <v>273</v>
      </c>
      <c r="C164" s="2" t="s">
        <v>120</v>
      </c>
      <c r="D164" s="2" t="s">
        <v>15</v>
      </c>
      <c r="E164" s="2" t="s">
        <v>122</v>
      </c>
      <c r="F164" s="2" t="s">
        <v>1</v>
      </c>
      <c r="G164" s="2" t="s">
        <v>0</v>
      </c>
      <c r="H164" s="2" t="s">
        <v>2</v>
      </c>
      <c r="I164" s="2" t="s">
        <v>1</v>
      </c>
      <c r="J164" s="2" t="s">
        <v>13</v>
      </c>
      <c r="K164" s="70">
        <f>K166</f>
        <v>0</v>
      </c>
      <c r="L164" s="70">
        <f>L166</f>
        <v>0</v>
      </c>
      <c r="M164" s="70">
        <f>M166</f>
        <v>0</v>
      </c>
      <c r="N164" s="63"/>
    </row>
    <row r="165" spans="1:17" ht="24" hidden="1" customHeight="1">
      <c r="A165" s="14" t="s">
        <v>201</v>
      </c>
      <c r="B165" s="6" t="s">
        <v>273</v>
      </c>
      <c r="C165" s="9" t="s">
        <v>120</v>
      </c>
      <c r="D165" s="9" t="s">
        <v>12</v>
      </c>
      <c r="E165" s="9" t="s">
        <v>122</v>
      </c>
      <c r="F165" s="9" t="s">
        <v>1</v>
      </c>
      <c r="G165" s="9" t="s">
        <v>0</v>
      </c>
      <c r="H165" s="2" t="s">
        <v>128</v>
      </c>
      <c r="I165" s="9" t="s">
        <v>1</v>
      </c>
      <c r="J165" s="9" t="s">
        <v>13</v>
      </c>
      <c r="K165" s="70">
        <f t="shared" ref="K165:M166" si="29">K166</f>
        <v>0</v>
      </c>
      <c r="L165" s="70">
        <f t="shared" si="29"/>
        <v>0</v>
      </c>
      <c r="M165" s="70">
        <f t="shared" si="29"/>
        <v>0</v>
      </c>
      <c r="N165" s="63"/>
    </row>
    <row r="166" spans="1:17" ht="29.25" hidden="1" customHeight="1">
      <c r="A166" s="16" t="s">
        <v>30</v>
      </c>
      <c r="B166" s="6" t="s">
        <v>273</v>
      </c>
      <c r="C166" s="2" t="s">
        <v>120</v>
      </c>
      <c r="D166" s="2" t="s">
        <v>15</v>
      </c>
      <c r="E166" s="2" t="s">
        <v>122</v>
      </c>
      <c r="F166" s="2" t="s">
        <v>1</v>
      </c>
      <c r="G166" s="2" t="s">
        <v>0</v>
      </c>
      <c r="H166" s="2" t="s">
        <v>128</v>
      </c>
      <c r="I166" s="2" t="s">
        <v>1</v>
      </c>
      <c r="J166" s="2" t="s">
        <v>31</v>
      </c>
      <c r="K166" s="70">
        <f t="shared" si="29"/>
        <v>0</v>
      </c>
      <c r="L166" s="70">
        <f t="shared" si="29"/>
        <v>0</v>
      </c>
      <c r="M166" s="70">
        <f t="shared" si="29"/>
        <v>0</v>
      </c>
      <c r="N166" s="63"/>
      <c r="O166" s="13" t="s">
        <v>125</v>
      </c>
      <c r="P166" s="13" t="s">
        <v>129</v>
      </c>
      <c r="Q166" s="13" t="s">
        <v>31</v>
      </c>
    </row>
    <row r="167" spans="1:17" ht="1.5" customHeight="1">
      <c r="A167" s="16" t="s">
        <v>210</v>
      </c>
      <c r="B167" s="6" t="s">
        <v>323</v>
      </c>
      <c r="C167" s="2" t="s">
        <v>120</v>
      </c>
      <c r="D167" s="2" t="s">
        <v>15</v>
      </c>
      <c r="E167" s="2" t="s">
        <v>122</v>
      </c>
      <c r="F167" s="2" t="s">
        <v>1</v>
      </c>
      <c r="G167" s="2" t="s">
        <v>0</v>
      </c>
      <c r="H167" s="2" t="s">
        <v>128</v>
      </c>
      <c r="I167" s="2" t="s">
        <v>1</v>
      </c>
      <c r="J167" s="2" t="s">
        <v>198</v>
      </c>
      <c r="K167" s="71">
        <v>0</v>
      </c>
      <c r="L167" s="70">
        <v>0</v>
      </c>
      <c r="M167" s="70">
        <v>0</v>
      </c>
      <c r="N167" s="63"/>
      <c r="O167" s="13"/>
      <c r="P167" s="13"/>
      <c r="Q167" s="13"/>
    </row>
    <row r="168" spans="1:17" ht="1.5" customHeight="1">
      <c r="A168" s="16"/>
      <c r="B168" s="6"/>
      <c r="C168" s="2"/>
      <c r="D168" s="2"/>
      <c r="E168" s="2"/>
      <c r="F168" s="2"/>
      <c r="G168" s="2"/>
      <c r="H168" s="2"/>
      <c r="I168" s="2"/>
      <c r="J168" s="2"/>
      <c r="K168" s="71"/>
      <c r="L168" s="70"/>
      <c r="M168" s="70"/>
      <c r="N168" s="63"/>
      <c r="O168" s="13"/>
      <c r="P168" s="13"/>
      <c r="Q168" s="13"/>
    </row>
    <row r="169" spans="1:17" ht="17.25" customHeight="1">
      <c r="A169" s="130" t="s">
        <v>130</v>
      </c>
      <c r="B169" s="127" t="s">
        <v>323</v>
      </c>
      <c r="C169" s="131" t="s">
        <v>131</v>
      </c>
      <c r="D169" s="131" t="s">
        <v>27</v>
      </c>
      <c r="E169" s="131" t="s">
        <v>0</v>
      </c>
      <c r="F169" s="131" t="s">
        <v>1</v>
      </c>
      <c r="G169" s="131" t="s">
        <v>0</v>
      </c>
      <c r="H169" s="131" t="s">
        <v>2</v>
      </c>
      <c r="I169" s="131" t="s">
        <v>1</v>
      </c>
      <c r="J169" s="131" t="s">
        <v>13</v>
      </c>
      <c r="K169" s="132">
        <f>K179+K207</f>
        <v>540</v>
      </c>
      <c r="L169" s="132">
        <f>L179+L188+L192+L207+L196+L200</f>
        <v>591.1</v>
      </c>
      <c r="M169" s="132">
        <f>M179+M207+M188+M192+M196+M200</f>
        <v>374.69299999999998</v>
      </c>
      <c r="N169" s="133">
        <f t="shared" ref="N169:N275" si="30">M169/L169*100</f>
        <v>63.389105058365757</v>
      </c>
    </row>
    <row r="170" spans="1:17" ht="48.75" hidden="1" customHeight="1">
      <c r="A170" s="37" t="s">
        <v>240</v>
      </c>
      <c r="B170" s="6" t="s">
        <v>273</v>
      </c>
      <c r="C170" s="2" t="s">
        <v>120</v>
      </c>
      <c r="D170" s="2" t="s">
        <v>27</v>
      </c>
      <c r="E170" s="2" t="s">
        <v>200</v>
      </c>
      <c r="F170" s="2" t="s">
        <v>1</v>
      </c>
      <c r="G170" s="2" t="s">
        <v>0</v>
      </c>
      <c r="H170" s="2" t="s">
        <v>2</v>
      </c>
      <c r="I170" s="2" t="s">
        <v>1</v>
      </c>
      <c r="J170" s="2" t="s">
        <v>13</v>
      </c>
      <c r="K170" s="71"/>
      <c r="L170" s="70">
        <f>L171+L175</f>
        <v>0</v>
      </c>
      <c r="M170" s="70"/>
      <c r="N170" s="62" t="e">
        <f t="shared" si="30"/>
        <v>#DIV/0!</v>
      </c>
    </row>
    <row r="171" spans="1:17" ht="20.25" hidden="1" customHeight="1">
      <c r="A171" s="38" t="s">
        <v>203</v>
      </c>
      <c r="B171" s="6" t="s">
        <v>273</v>
      </c>
      <c r="C171" s="2" t="s">
        <v>120</v>
      </c>
      <c r="D171" s="2" t="s">
        <v>27</v>
      </c>
      <c r="E171" s="2" t="s">
        <v>200</v>
      </c>
      <c r="F171" s="2" t="s">
        <v>1</v>
      </c>
      <c r="G171" s="2" t="s">
        <v>120</v>
      </c>
      <c r="H171" s="2" t="s">
        <v>2</v>
      </c>
      <c r="I171" s="2" t="s">
        <v>1</v>
      </c>
      <c r="J171" s="2" t="s">
        <v>13</v>
      </c>
      <c r="K171" s="71"/>
      <c r="L171" s="70">
        <f>L172</f>
        <v>0</v>
      </c>
      <c r="M171" s="70"/>
      <c r="N171" s="62" t="e">
        <f t="shared" si="30"/>
        <v>#DIV/0!</v>
      </c>
    </row>
    <row r="172" spans="1:17" ht="20.25" hidden="1" customHeight="1">
      <c r="A172" s="36" t="s">
        <v>223</v>
      </c>
      <c r="B172" s="6" t="s">
        <v>273</v>
      </c>
      <c r="C172" s="2" t="s">
        <v>120</v>
      </c>
      <c r="D172" s="2" t="s">
        <v>27</v>
      </c>
      <c r="E172" s="2" t="s">
        <v>200</v>
      </c>
      <c r="F172" s="2" t="s">
        <v>1</v>
      </c>
      <c r="G172" s="2" t="s">
        <v>120</v>
      </c>
      <c r="H172" s="2" t="s">
        <v>205</v>
      </c>
      <c r="I172" s="2" t="s">
        <v>1</v>
      </c>
      <c r="J172" s="2" t="s">
        <v>13</v>
      </c>
      <c r="K172" s="71"/>
      <c r="L172" s="70">
        <f>L173</f>
        <v>0</v>
      </c>
      <c r="M172" s="70"/>
      <c r="N172" s="62" t="e">
        <f t="shared" si="30"/>
        <v>#DIV/0!</v>
      </c>
    </row>
    <row r="173" spans="1:17" ht="30.75" hidden="1" customHeight="1">
      <c r="A173" s="35" t="s">
        <v>30</v>
      </c>
      <c r="B173" s="6" t="s">
        <v>273</v>
      </c>
      <c r="C173" s="2" t="s">
        <v>120</v>
      </c>
      <c r="D173" s="2" t="s">
        <v>27</v>
      </c>
      <c r="E173" s="2" t="s">
        <v>200</v>
      </c>
      <c r="F173" s="2" t="s">
        <v>1</v>
      </c>
      <c r="G173" s="2" t="s">
        <v>120</v>
      </c>
      <c r="H173" s="2" t="s">
        <v>205</v>
      </c>
      <c r="I173" s="2" t="s">
        <v>1</v>
      </c>
      <c r="J173" s="2" t="s">
        <v>31</v>
      </c>
      <c r="K173" s="71"/>
      <c r="L173" s="70">
        <f>L174</f>
        <v>0</v>
      </c>
      <c r="M173" s="70"/>
      <c r="N173" s="62" t="e">
        <f t="shared" si="30"/>
        <v>#DIV/0!</v>
      </c>
    </row>
    <row r="174" spans="1:17" ht="30" hidden="1" customHeight="1">
      <c r="A174" s="14" t="s">
        <v>210</v>
      </c>
      <c r="B174" s="6" t="s">
        <v>273</v>
      </c>
      <c r="C174" s="2" t="s">
        <v>120</v>
      </c>
      <c r="D174" s="2" t="s">
        <v>27</v>
      </c>
      <c r="E174" s="2" t="s">
        <v>200</v>
      </c>
      <c r="F174" s="2" t="s">
        <v>1</v>
      </c>
      <c r="G174" s="2" t="s">
        <v>120</v>
      </c>
      <c r="H174" s="2" t="s">
        <v>205</v>
      </c>
      <c r="I174" s="2" t="s">
        <v>1</v>
      </c>
      <c r="J174" s="2" t="s">
        <v>198</v>
      </c>
      <c r="K174" s="71"/>
      <c r="L174" s="70"/>
      <c r="M174" s="70"/>
      <c r="N174" s="62" t="e">
        <f t="shared" si="30"/>
        <v>#DIV/0!</v>
      </c>
    </row>
    <row r="175" spans="1:17" ht="33.75" hidden="1" customHeight="1">
      <c r="A175" s="36" t="s">
        <v>204</v>
      </c>
      <c r="B175" s="6" t="s">
        <v>273</v>
      </c>
      <c r="C175" s="2" t="s">
        <v>120</v>
      </c>
      <c r="D175" s="2" t="s">
        <v>27</v>
      </c>
      <c r="E175" s="2" t="s">
        <v>200</v>
      </c>
      <c r="F175" s="2" t="s">
        <v>1</v>
      </c>
      <c r="G175" s="2" t="s">
        <v>62</v>
      </c>
      <c r="H175" s="2" t="s">
        <v>2</v>
      </c>
      <c r="I175" s="2" t="s">
        <v>1</v>
      </c>
      <c r="J175" s="2" t="s">
        <v>13</v>
      </c>
      <c r="K175" s="71"/>
      <c r="L175" s="70">
        <f>L176</f>
        <v>0</v>
      </c>
      <c r="M175" s="70"/>
      <c r="N175" s="62" t="e">
        <f t="shared" si="30"/>
        <v>#DIV/0!</v>
      </c>
    </row>
    <row r="176" spans="1:17" ht="20.25" hidden="1" customHeight="1">
      <c r="A176" s="36" t="s">
        <v>223</v>
      </c>
      <c r="B176" s="6" t="s">
        <v>273</v>
      </c>
      <c r="C176" s="2" t="s">
        <v>120</v>
      </c>
      <c r="D176" s="2" t="s">
        <v>27</v>
      </c>
      <c r="E176" s="2" t="s">
        <v>200</v>
      </c>
      <c r="F176" s="2" t="s">
        <v>1</v>
      </c>
      <c r="G176" s="2" t="s">
        <v>62</v>
      </c>
      <c r="H176" s="2" t="s">
        <v>205</v>
      </c>
      <c r="I176" s="2" t="s">
        <v>1</v>
      </c>
      <c r="J176" s="2" t="s">
        <v>13</v>
      </c>
      <c r="K176" s="71"/>
      <c r="L176" s="70">
        <f>L177</f>
        <v>0</v>
      </c>
      <c r="M176" s="70"/>
      <c r="N176" s="62" t="e">
        <f t="shared" si="30"/>
        <v>#DIV/0!</v>
      </c>
    </row>
    <row r="177" spans="1:14" ht="29.25" hidden="1" customHeight="1">
      <c r="A177" s="35" t="s">
        <v>30</v>
      </c>
      <c r="B177" s="6" t="s">
        <v>273</v>
      </c>
      <c r="C177" s="2" t="s">
        <v>120</v>
      </c>
      <c r="D177" s="2" t="s">
        <v>27</v>
      </c>
      <c r="E177" s="2" t="s">
        <v>200</v>
      </c>
      <c r="F177" s="2" t="s">
        <v>1</v>
      </c>
      <c r="G177" s="2" t="s">
        <v>62</v>
      </c>
      <c r="H177" s="2" t="s">
        <v>205</v>
      </c>
      <c r="I177" s="2" t="s">
        <v>1</v>
      </c>
      <c r="J177" s="2" t="s">
        <v>31</v>
      </c>
      <c r="K177" s="71"/>
      <c r="L177" s="70">
        <f>L178</f>
        <v>0</v>
      </c>
      <c r="M177" s="70"/>
      <c r="N177" s="62" t="e">
        <f t="shared" si="30"/>
        <v>#DIV/0!</v>
      </c>
    </row>
    <row r="178" spans="1:14" ht="32.25" hidden="1" customHeight="1">
      <c r="A178" s="16" t="s">
        <v>210</v>
      </c>
      <c r="B178" s="6" t="s">
        <v>273</v>
      </c>
      <c r="C178" s="2" t="s">
        <v>120</v>
      </c>
      <c r="D178" s="2" t="s">
        <v>27</v>
      </c>
      <c r="E178" s="2" t="s">
        <v>200</v>
      </c>
      <c r="F178" s="2" t="s">
        <v>1</v>
      </c>
      <c r="G178" s="2" t="s">
        <v>62</v>
      </c>
      <c r="H178" s="2" t="s">
        <v>205</v>
      </c>
      <c r="I178" s="2" t="s">
        <v>1</v>
      </c>
      <c r="J178" s="2" t="s">
        <v>198</v>
      </c>
      <c r="K178" s="71"/>
      <c r="L178" s="70"/>
      <c r="M178" s="70"/>
      <c r="N178" s="62" t="e">
        <f t="shared" si="30"/>
        <v>#DIV/0!</v>
      </c>
    </row>
    <row r="179" spans="1:14" ht="73.5" hidden="1" customHeight="1">
      <c r="A179" s="37" t="s">
        <v>311</v>
      </c>
      <c r="B179" s="6" t="s">
        <v>323</v>
      </c>
      <c r="C179" s="2" t="s">
        <v>120</v>
      </c>
      <c r="D179" s="2" t="s">
        <v>27</v>
      </c>
      <c r="E179" s="2" t="s">
        <v>200</v>
      </c>
      <c r="F179" s="2" t="s">
        <v>1</v>
      </c>
      <c r="G179" s="2" t="s">
        <v>0</v>
      </c>
      <c r="H179" s="2" t="s">
        <v>2</v>
      </c>
      <c r="I179" s="2" t="s">
        <v>1</v>
      </c>
      <c r="J179" s="2" t="s">
        <v>13</v>
      </c>
      <c r="K179" s="63">
        <f>K180+K184</f>
        <v>0</v>
      </c>
      <c r="L179" s="70">
        <f>L180+L184</f>
        <v>0</v>
      </c>
      <c r="M179" s="70">
        <f>M183+M187</f>
        <v>0</v>
      </c>
      <c r="N179" s="63" t="e">
        <f t="shared" si="30"/>
        <v>#DIV/0!</v>
      </c>
    </row>
    <row r="180" spans="1:14" ht="25.5" hidden="1" customHeight="1">
      <c r="A180" s="38" t="s">
        <v>270</v>
      </c>
      <c r="B180" s="6" t="s">
        <v>323</v>
      </c>
      <c r="C180" s="2" t="s">
        <v>120</v>
      </c>
      <c r="D180" s="2" t="s">
        <v>27</v>
      </c>
      <c r="E180" s="2" t="s">
        <v>200</v>
      </c>
      <c r="F180" s="2" t="s">
        <v>1</v>
      </c>
      <c r="G180" s="2" t="s">
        <v>120</v>
      </c>
      <c r="H180" s="2" t="s">
        <v>2</v>
      </c>
      <c r="I180" s="2" t="s">
        <v>1</v>
      </c>
      <c r="J180" s="2" t="s">
        <v>13</v>
      </c>
      <c r="K180" s="63">
        <f>K181</f>
        <v>0</v>
      </c>
      <c r="L180" s="70">
        <f>L181</f>
        <v>0</v>
      </c>
      <c r="M180" s="86">
        <f>M181</f>
        <v>0</v>
      </c>
      <c r="N180" s="63" t="e">
        <f t="shared" si="30"/>
        <v>#DIV/0!</v>
      </c>
    </row>
    <row r="181" spans="1:14" ht="27.75" hidden="1" customHeight="1">
      <c r="A181" s="36" t="s">
        <v>271</v>
      </c>
      <c r="B181" s="6" t="s">
        <v>323</v>
      </c>
      <c r="C181" s="2" t="s">
        <v>120</v>
      </c>
      <c r="D181" s="2" t="s">
        <v>27</v>
      </c>
      <c r="E181" s="2" t="s">
        <v>200</v>
      </c>
      <c r="F181" s="2" t="s">
        <v>1</v>
      </c>
      <c r="G181" s="2" t="s">
        <v>120</v>
      </c>
      <c r="H181" s="2" t="s">
        <v>205</v>
      </c>
      <c r="I181" s="2" t="s">
        <v>1</v>
      </c>
      <c r="J181" s="2" t="s">
        <v>13</v>
      </c>
      <c r="K181" s="63">
        <f>K182</f>
        <v>0</v>
      </c>
      <c r="L181" s="70">
        <f t="shared" ref="L181:M181" si="31">L182</f>
        <v>0</v>
      </c>
      <c r="M181" s="70">
        <f t="shared" si="31"/>
        <v>0</v>
      </c>
      <c r="N181" s="63" t="e">
        <f t="shared" si="30"/>
        <v>#DIV/0!</v>
      </c>
    </row>
    <row r="182" spans="1:14" ht="30.75" hidden="1" customHeight="1">
      <c r="A182" s="35" t="s">
        <v>304</v>
      </c>
      <c r="B182" s="6" t="s">
        <v>323</v>
      </c>
      <c r="C182" s="2" t="s">
        <v>120</v>
      </c>
      <c r="D182" s="2" t="s">
        <v>27</v>
      </c>
      <c r="E182" s="2" t="s">
        <v>200</v>
      </c>
      <c r="F182" s="2" t="s">
        <v>1</v>
      </c>
      <c r="G182" s="2" t="s">
        <v>120</v>
      </c>
      <c r="H182" s="2" t="s">
        <v>205</v>
      </c>
      <c r="I182" s="2" t="s">
        <v>1</v>
      </c>
      <c r="J182" s="2" t="s">
        <v>31</v>
      </c>
      <c r="K182" s="63">
        <f>K183</f>
        <v>0</v>
      </c>
      <c r="L182" s="70">
        <f t="shared" ref="L182:M182" si="32">L183</f>
        <v>0</v>
      </c>
      <c r="M182" s="70">
        <f t="shared" si="32"/>
        <v>0</v>
      </c>
      <c r="N182" s="63" t="e">
        <f t="shared" si="30"/>
        <v>#DIV/0!</v>
      </c>
    </row>
    <row r="183" spans="1:14" ht="49.5" hidden="1" customHeight="1">
      <c r="A183" s="135" t="s">
        <v>305</v>
      </c>
      <c r="B183" s="118" t="s">
        <v>323</v>
      </c>
      <c r="C183" s="119" t="s">
        <v>120</v>
      </c>
      <c r="D183" s="119" t="s">
        <v>27</v>
      </c>
      <c r="E183" s="119" t="s">
        <v>200</v>
      </c>
      <c r="F183" s="119" t="s">
        <v>1</v>
      </c>
      <c r="G183" s="119" t="s">
        <v>120</v>
      </c>
      <c r="H183" s="119" t="s">
        <v>205</v>
      </c>
      <c r="I183" s="119" t="s">
        <v>1</v>
      </c>
      <c r="J183" s="119" t="s">
        <v>198</v>
      </c>
      <c r="K183" s="121">
        <v>0</v>
      </c>
      <c r="L183" s="120">
        <v>0</v>
      </c>
      <c r="M183" s="120">
        <v>0</v>
      </c>
      <c r="N183" s="121" t="e">
        <f t="shared" si="30"/>
        <v>#DIV/0!</v>
      </c>
    </row>
    <row r="184" spans="1:14" ht="53.25" hidden="1" customHeight="1">
      <c r="A184" s="36" t="s">
        <v>272</v>
      </c>
      <c r="B184" s="6" t="s">
        <v>323</v>
      </c>
      <c r="C184" s="2" t="s">
        <v>120</v>
      </c>
      <c r="D184" s="2" t="s">
        <v>27</v>
      </c>
      <c r="E184" s="2" t="s">
        <v>200</v>
      </c>
      <c r="F184" s="2" t="s">
        <v>1</v>
      </c>
      <c r="G184" s="2" t="s">
        <v>62</v>
      </c>
      <c r="H184" s="2" t="s">
        <v>2</v>
      </c>
      <c r="I184" s="2" t="s">
        <v>1</v>
      </c>
      <c r="J184" s="2" t="s">
        <v>13</v>
      </c>
      <c r="K184" s="63">
        <f>K185</f>
        <v>0</v>
      </c>
      <c r="L184" s="70">
        <f t="shared" ref="L184:M184" si="33">L185</f>
        <v>0</v>
      </c>
      <c r="M184" s="70">
        <f t="shared" si="33"/>
        <v>0</v>
      </c>
      <c r="N184" s="63" t="e">
        <f t="shared" si="30"/>
        <v>#DIV/0!</v>
      </c>
    </row>
    <row r="185" spans="1:14" ht="36" hidden="1" customHeight="1">
      <c r="A185" s="36" t="s">
        <v>271</v>
      </c>
      <c r="B185" s="6" t="s">
        <v>323</v>
      </c>
      <c r="C185" s="2" t="s">
        <v>120</v>
      </c>
      <c r="D185" s="2" t="s">
        <v>27</v>
      </c>
      <c r="E185" s="2" t="s">
        <v>200</v>
      </c>
      <c r="F185" s="2" t="s">
        <v>1</v>
      </c>
      <c r="G185" s="2" t="s">
        <v>62</v>
      </c>
      <c r="H185" s="2" t="s">
        <v>205</v>
      </c>
      <c r="I185" s="2" t="s">
        <v>1</v>
      </c>
      <c r="J185" s="2" t="s">
        <v>13</v>
      </c>
      <c r="K185" s="63">
        <f>K186</f>
        <v>0</v>
      </c>
      <c r="L185" s="70">
        <f t="shared" ref="L185:M185" si="34">L186</f>
        <v>0</v>
      </c>
      <c r="M185" s="70">
        <f t="shared" si="34"/>
        <v>0</v>
      </c>
      <c r="N185" s="63" t="e">
        <f t="shared" si="30"/>
        <v>#DIV/0!</v>
      </c>
    </row>
    <row r="186" spans="1:14" ht="36" hidden="1" customHeight="1">
      <c r="A186" s="35" t="s">
        <v>304</v>
      </c>
      <c r="B186" s="6" t="s">
        <v>323</v>
      </c>
      <c r="C186" s="2" t="s">
        <v>120</v>
      </c>
      <c r="D186" s="2" t="s">
        <v>27</v>
      </c>
      <c r="E186" s="2" t="s">
        <v>200</v>
      </c>
      <c r="F186" s="2" t="s">
        <v>1</v>
      </c>
      <c r="G186" s="2" t="s">
        <v>62</v>
      </c>
      <c r="H186" s="2" t="s">
        <v>205</v>
      </c>
      <c r="I186" s="2" t="s">
        <v>1</v>
      </c>
      <c r="J186" s="2" t="s">
        <v>31</v>
      </c>
      <c r="K186" s="63">
        <f>K187</f>
        <v>0</v>
      </c>
      <c r="L186" s="70">
        <f>L187</f>
        <v>0</v>
      </c>
      <c r="M186" s="70">
        <f>M187</f>
        <v>0</v>
      </c>
      <c r="N186" s="63" t="e">
        <f t="shared" si="30"/>
        <v>#DIV/0!</v>
      </c>
    </row>
    <row r="187" spans="1:14" ht="32.25" hidden="1" customHeight="1">
      <c r="A187" s="117" t="s">
        <v>305</v>
      </c>
      <c r="B187" s="118" t="s">
        <v>323</v>
      </c>
      <c r="C187" s="119" t="s">
        <v>120</v>
      </c>
      <c r="D187" s="119" t="s">
        <v>27</v>
      </c>
      <c r="E187" s="119" t="s">
        <v>200</v>
      </c>
      <c r="F187" s="119" t="s">
        <v>1</v>
      </c>
      <c r="G187" s="119" t="s">
        <v>62</v>
      </c>
      <c r="H187" s="119" t="s">
        <v>205</v>
      </c>
      <c r="I187" s="119" t="s">
        <v>1</v>
      </c>
      <c r="J187" s="119" t="s">
        <v>198</v>
      </c>
      <c r="K187" s="121">
        <v>0</v>
      </c>
      <c r="L187" s="120">
        <v>0</v>
      </c>
      <c r="M187" s="120">
        <v>0</v>
      </c>
      <c r="N187" s="121" t="e">
        <f t="shared" si="30"/>
        <v>#DIV/0!</v>
      </c>
    </row>
    <row r="188" spans="1:14" ht="57.75" hidden="1" customHeight="1">
      <c r="A188" s="167" t="s">
        <v>327</v>
      </c>
      <c r="B188" s="147" t="s">
        <v>323</v>
      </c>
      <c r="C188" s="148" t="s">
        <v>120</v>
      </c>
      <c r="D188" s="148" t="s">
        <v>27</v>
      </c>
      <c r="E188" s="148" t="s">
        <v>329</v>
      </c>
      <c r="F188" s="148" t="s">
        <v>1</v>
      </c>
      <c r="G188" s="148" t="s">
        <v>0</v>
      </c>
      <c r="H188" s="148" t="s">
        <v>2</v>
      </c>
      <c r="I188" s="148" t="s">
        <v>1</v>
      </c>
      <c r="J188" s="148" t="s">
        <v>13</v>
      </c>
      <c r="K188" s="150">
        <f t="shared" ref="K188:M190" si="35">K189</f>
        <v>0</v>
      </c>
      <c r="L188" s="149">
        <f t="shared" si="35"/>
        <v>0</v>
      </c>
      <c r="M188" s="149">
        <f t="shared" si="35"/>
        <v>0</v>
      </c>
      <c r="N188" s="150">
        <v>100</v>
      </c>
    </row>
    <row r="189" spans="1:14" ht="51" hidden="1" customHeight="1">
      <c r="A189" s="167" t="s">
        <v>328</v>
      </c>
      <c r="B189" s="147" t="s">
        <v>323</v>
      </c>
      <c r="C189" s="148" t="s">
        <v>120</v>
      </c>
      <c r="D189" s="148" t="s">
        <v>27</v>
      </c>
      <c r="E189" s="148" t="s">
        <v>329</v>
      </c>
      <c r="F189" s="148" t="s">
        <v>1</v>
      </c>
      <c r="G189" s="148" t="s">
        <v>330</v>
      </c>
      <c r="H189" s="148" t="s">
        <v>331</v>
      </c>
      <c r="I189" s="148" t="s">
        <v>1</v>
      </c>
      <c r="J189" s="148" t="s">
        <v>13</v>
      </c>
      <c r="K189" s="150">
        <f t="shared" si="35"/>
        <v>0</v>
      </c>
      <c r="L189" s="149">
        <f t="shared" si="35"/>
        <v>0</v>
      </c>
      <c r="M189" s="149">
        <f t="shared" si="35"/>
        <v>0</v>
      </c>
      <c r="N189" s="150">
        <v>100</v>
      </c>
    </row>
    <row r="190" spans="1:14" ht="32.25" hidden="1" customHeight="1">
      <c r="A190" s="167" t="s">
        <v>304</v>
      </c>
      <c r="B190" s="147" t="s">
        <v>323</v>
      </c>
      <c r="C190" s="148" t="s">
        <v>120</v>
      </c>
      <c r="D190" s="148" t="s">
        <v>27</v>
      </c>
      <c r="E190" s="148" t="s">
        <v>329</v>
      </c>
      <c r="F190" s="148" t="s">
        <v>1</v>
      </c>
      <c r="G190" s="148" t="s">
        <v>330</v>
      </c>
      <c r="H190" s="148" t="s">
        <v>331</v>
      </c>
      <c r="I190" s="148" t="s">
        <v>1</v>
      </c>
      <c r="J190" s="148" t="s">
        <v>31</v>
      </c>
      <c r="K190" s="150">
        <f t="shared" si="35"/>
        <v>0</v>
      </c>
      <c r="L190" s="149">
        <f t="shared" si="35"/>
        <v>0</v>
      </c>
      <c r="M190" s="149">
        <f t="shared" si="35"/>
        <v>0</v>
      </c>
      <c r="N190" s="150">
        <v>100</v>
      </c>
    </row>
    <row r="191" spans="1:14" ht="32.25" hidden="1" customHeight="1">
      <c r="A191" s="117" t="s">
        <v>305</v>
      </c>
      <c r="B191" s="118" t="s">
        <v>323</v>
      </c>
      <c r="C191" s="119" t="s">
        <v>120</v>
      </c>
      <c r="D191" s="119" t="s">
        <v>27</v>
      </c>
      <c r="E191" s="119" t="s">
        <v>329</v>
      </c>
      <c r="F191" s="119" t="s">
        <v>1</v>
      </c>
      <c r="G191" s="119" t="s">
        <v>330</v>
      </c>
      <c r="H191" s="119" t="s">
        <v>331</v>
      </c>
      <c r="I191" s="119" t="s">
        <v>1</v>
      </c>
      <c r="J191" s="119" t="s">
        <v>198</v>
      </c>
      <c r="K191" s="121">
        <v>0</v>
      </c>
      <c r="L191" s="120">
        <v>0</v>
      </c>
      <c r="M191" s="120">
        <v>0</v>
      </c>
      <c r="N191" s="121">
        <v>100</v>
      </c>
    </row>
    <row r="192" spans="1:14" ht="32.25" hidden="1" customHeight="1">
      <c r="A192" s="168" t="s">
        <v>202</v>
      </c>
      <c r="B192" s="127" t="s">
        <v>323</v>
      </c>
      <c r="C192" s="164" t="s">
        <v>120</v>
      </c>
      <c r="D192" s="164" t="s">
        <v>27</v>
      </c>
      <c r="E192" s="164" t="s">
        <v>335</v>
      </c>
      <c r="F192" s="164" t="s">
        <v>1</v>
      </c>
      <c r="G192" s="164" t="s">
        <v>0</v>
      </c>
      <c r="H192" s="164" t="s">
        <v>2</v>
      </c>
      <c r="I192" s="164" t="s">
        <v>1</v>
      </c>
      <c r="J192" s="164" t="s">
        <v>13</v>
      </c>
      <c r="K192" s="128">
        <f t="shared" ref="K192:M194" si="36">K193</f>
        <v>0</v>
      </c>
      <c r="L192" s="165">
        <f t="shared" si="36"/>
        <v>0</v>
      </c>
      <c r="M192" s="165">
        <f t="shared" si="36"/>
        <v>0</v>
      </c>
      <c r="N192" s="128">
        <v>100</v>
      </c>
    </row>
    <row r="193" spans="1:14" ht="32.25" hidden="1" customHeight="1">
      <c r="A193" s="167" t="s">
        <v>337</v>
      </c>
      <c r="B193" s="147" t="s">
        <v>323</v>
      </c>
      <c r="C193" s="148" t="s">
        <v>120</v>
      </c>
      <c r="D193" s="148" t="s">
        <v>27</v>
      </c>
      <c r="E193" s="148" t="s">
        <v>335</v>
      </c>
      <c r="F193" s="148" t="s">
        <v>1</v>
      </c>
      <c r="G193" s="148" t="s">
        <v>0</v>
      </c>
      <c r="H193" s="148" t="s">
        <v>336</v>
      </c>
      <c r="I193" s="148" t="s">
        <v>1</v>
      </c>
      <c r="J193" s="148" t="s">
        <v>13</v>
      </c>
      <c r="K193" s="150">
        <f t="shared" si="36"/>
        <v>0</v>
      </c>
      <c r="L193" s="149">
        <f t="shared" si="36"/>
        <v>0</v>
      </c>
      <c r="M193" s="149">
        <f t="shared" si="36"/>
        <v>0</v>
      </c>
      <c r="N193" s="150">
        <v>100</v>
      </c>
    </row>
    <row r="194" spans="1:14" ht="32.25" hidden="1" customHeight="1">
      <c r="A194" s="167" t="s">
        <v>49</v>
      </c>
      <c r="B194" s="147" t="s">
        <v>323</v>
      </c>
      <c r="C194" s="148" t="s">
        <v>120</v>
      </c>
      <c r="D194" s="148" t="s">
        <v>27</v>
      </c>
      <c r="E194" s="148" t="s">
        <v>335</v>
      </c>
      <c r="F194" s="148" t="s">
        <v>1</v>
      </c>
      <c r="G194" s="148" t="s">
        <v>0</v>
      </c>
      <c r="H194" s="148" t="s">
        <v>336</v>
      </c>
      <c r="I194" s="148" t="s">
        <v>1</v>
      </c>
      <c r="J194" s="148" t="s">
        <v>59</v>
      </c>
      <c r="K194" s="150">
        <f t="shared" si="36"/>
        <v>0</v>
      </c>
      <c r="L194" s="149">
        <f t="shared" si="36"/>
        <v>0</v>
      </c>
      <c r="M194" s="149">
        <f t="shared" si="36"/>
        <v>0</v>
      </c>
      <c r="N194" s="150">
        <v>100</v>
      </c>
    </row>
    <row r="195" spans="1:14" ht="32.25" hidden="1" customHeight="1">
      <c r="A195" s="117">
        <v>6</v>
      </c>
      <c r="B195" s="118" t="s">
        <v>323</v>
      </c>
      <c r="C195" s="119" t="s">
        <v>120</v>
      </c>
      <c r="D195" s="119" t="s">
        <v>27</v>
      </c>
      <c r="E195" s="119" t="s">
        <v>335</v>
      </c>
      <c r="F195" s="119" t="s">
        <v>1</v>
      </c>
      <c r="G195" s="119" t="s">
        <v>0</v>
      </c>
      <c r="H195" s="119" t="s">
        <v>2</v>
      </c>
      <c r="I195" s="119" t="s">
        <v>1</v>
      </c>
      <c r="J195" s="119" t="s">
        <v>217</v>
      </c>
      <c r="K195" s="121">
        <v>0</v>
      </c>
      <c r="L195" s="120">
        <v>0</v>
      </c>
      <c r="M195" s="120">
        <v>0</v>
      </c>
      <c r="N195" s="121">
        <v>100</v>
      </c>
    </row>
    <row r="196" spans="1:14" ht="59.25" customHeight="1">
      <c r="A196" s="167" t="s">
        <v>352</v>
      </c>
      <c r="B196" s="147" t="s">
        <v>323</v>
      </c>
      <c r="C196" s="148" t="s">
        <v>120</v>
      </c>
      <c r="D196" s="148" t="s">
        <v>27</v>
      </c>
      <c r="E196" s="148" t="s">
        <v>112</v>
      </c>
      <c r="F196" s="148" t="s">
        <v>1</v>
      </c>
      <c r="G196" s="148" t="s">
        <v>0</v>
      </c>
      <c r="H196" s="148" t="s">
        <v>2</v>
      </c>
      <c r="I196" s="148" t="s">
        <v>1</v>
      </c>
      <c r="J196" s="148" t="s">
        <v>13</v>
      </c>
      <c r="K196" s="150"/>
      <c r="L196" s="149">
        <f t="shared" ref="L196:M198" si="37">L197</f>
        <v>20</v>
      </c>
      <c r="M196" s="149">
        <f t="shared" si="37"/>
        <v>13.287000000000001</v>
      </c>
      <c r="N196" s="150">
        <f>N197</f>
        <v>66.435000000000002</v>
      </c>
    </row>
    <row r="197" spans="1:14" ht="52.5" customHeight="1">
      <c r="A197" s="167" t="s">
        <v>353</v>
      </c>
      <c r="B197" s="147" t="s">
        <v>323</v>
      </c>
      <c r="C197" s="148" t="s">
        <v>120</v>
      </c>
      <c r="D197" s="148" t="s">
        <v>27</v>
      </c>
      <c r="E197" s="148" t="s">
        <v>112</v>
      </c>
      <c r="F197" s="148" t="s">
        <v>1</v>
      </c>
      <c r="G197" s="148" t="s">
        <v>12</v>
      </c>
      <c r="H197" s="148" t="s">
        <v>2</v>
      </c>
      <c r="I197" s="148" t="s">
        <v>1</v>
      </c>
      <c r="J197" s="148" t="s">
        <v>13</v>
      </c>
      <c r="K197" s="150"/>
      <c r="L197" s="149">
        <f t="shared" si="37"/>
        <v>20</v>
      </c>
      <c r="M197" s="149">
        <f t="shared" si="37"/>
        <v>13.287000000000001</v>
      </c>
      <c r="N197" s="150">
        <f>N198</f>
        <v>66.435000000000002</v>
      </c>
    </row>
    <row r="198" spans="1:14" ht="32.25" customHeight="1">
      <c r="A198" s="167" t="s">
        <v>358</v>
      </c>
      <c r="B198" s="147" t="s">
        <v>323</v>
      </c>
      <c r="C198" s="148" t="s">
        <v>120</v>
      </c>
      <c r="D198" s="148" t="s">
        <v>27</v>
      </c>
      <c r="E198" s="148" t="s">
        <v>112</v>
      </c>
      <c r="F198" s="148" t="s">
        <v>1</v>
      </c>
      <c r="G198" s="148" t="s">
        <v>12</v>
      </c>
      <c r="H198" s="148" t="s">
        <v>282</v>
      </c>
      <c r="I198" s="148" t="s">
        <v>1</v>
      </c>
      <c r="J198" s="148" t="s">
        <v>31</v>
      </c>
      <c r="K198" s="150"/>
      <c r="L198" s="149">
        <f t="shared" si="37"/>
        <v>20</v>
      </c>
      <c r="M198" s="149">
        <f t="shared" si="37"/>
        <v>13.287000000000001</v>
      </c>
      <c r="N198" s="150">
        <f>N199</f>
        <v>66.435000000000002</v>
      </c>
    </row>
    <row r="199" spans="1:14" ht="32.25" customHeight="1">
      <c r="A199" s="167" t="s">
        <v>305</v>
      </c>
      <c r="B199" s="147" t="s">
        <v>323</v>
      </c>
      <c r="C199" s="148" t="s">
        <v>120</v>
      </c>
      <c r="D199" s="148" t="s">
        <v>27</v>
      </c>
      <c r="E199" s="148" t="s">
        <v>112</v>
      </c>
      <c r="F199" s="148" t="s">
        <v>1</v>
      </c>
      <c r="G199" s="148" t="s">
        <v>12</v>
      </c>
      <c r="H199" s="148" t="s">
        <v>282</v>
      </c>
      <c r="I199" s="148" t="s">
        <v>1</v>
      </c>
      <c r="J199" s="148" t="s">
        <v>198</v>
      </c>
      <c r="K199" s="150"/>
      <c r="L199" s="149">
        <v>20</v>
      </c>
      <c r="M199" s="149">
        <v>13.287000000000001</v>
      </c>
      <c r="N199" s="150">
        <f>M199/L199*100</f>
        <v>66.435000000000002</v>
      </c>
    </row>
    <row r="200" spans="1:14" ht="48" customHeight="1">
      <c r="A200" s="168" t="s">
        <v>354</v>
      </c>
      <c r="B200" s="127" t="s">
        <v>323</v>
      </c>
      <c r="C200" s="164" t="s">
        <v>120</v>
      </c>
      <c r="D200" s="164" t="s">
        <v>27</v>
      </c>
      <c r="E200" s="164" t="s">
        <v>200</v>
      </c>
      <c r="F200" s="164" t="s">
        <v>1</v>
      </c>
      <c r="G200" s="164" t="s">
        <v>0</v>
      </c>
      <c r="H200" s="164" t="s">
        <v>2</v>
      </c>
      <c r="I200" s="164" t="s">
        <v>1</v>
      </c>
      <c r="J200" s="164" t="s">
        <v>13</v>
      </c>
      <c r="K200" s="128"/>
      <c r="L200" s="165">
        <f>L201+L204</f>
        <v>31.099999999999998</v>
      </c>
      <c r="M200" s="165">
        <f>M201+M204</f>
        <v>31.099999999999998</v>
      </c>
      <c r="N200" s="128">
        <v>100</v>
      </c>
    </row>
    <row r="201" spans="1:14" ht="32.25" customHeight="1">
      <c r="A201" s="167" t="s">
        <v>355</v>
      </c>
      <c r="B201" s="147" t="s">
        <v>323</v>
      </c>
      <c r="C201" s="148" t="s">
        <v>120</v>
      </c>
      <c r="D201" s="148" t="s">
        <v>27</v>
      </c>
      <c r="E201" s="148" t="s">
        <v>200</v>
      </c>
      <c r="F201" s="148" t="s">
        <v>1</v>
      </c>
      <c r="G201" s="148" t="s">
        <v>120</v>
      </c>
      <c r="H201" s="148" t="s">
        <v>2</v>
      </c>
      <c r="I201" s="148" t="s">
        <v>1</v>
      </c>
      <c r="J201" s="148" t="s">
        <v>13</v>
      </c>
      <c r="K201" s="150"/>
      <c r="L201" s="149">
        <f>L202</f>
        <v>19.399999999999999</v>
      </c>
      <c r="M201" s="149">
        <f>M202</f>
        <v>19.399999999999999</v>
      </c>
      <c r="N201" s="150">
        <v>100</v>
      </c>
    </row>
    <row r="202" spans="1:14" ht="32.25" customHeight="1">
      <c r="A202" s="167" t="s">
        <v>358</v>
      </c>
      <c r="B202" s="147" t="s">
        <v>323</v>
      </c>
      <c r="C202" s="148" t="s">
        <v>120</v>
      </c>
      <c r="D202" s="148" t="s">
        <v>27</v>
      </c>
      <c r="E202" s="148" t="s">
        <v>200</v>
      </c>
      <c r="F202" s="148" t="s">
        <v>1</v>
      </c>
      <c r="G202" s="148" t="s">
        <v>120</v>
      </c>
      <c r="H202" s="148" t="s">
        <v>205</v>
      </c>
      <c r="I202" s="148" t="s">
        <v>1</v>
      </c>
      <c r="J202" s="148" t="s">
        <v>31</v>
      </c>
      <c r="K202" s="150"/>
      <c r="L202" s="149">
        <f>L203</f>
        <v>19.399999999999999</v>
      </c>
      <c r="M202" s="149">
        <f>M203</f>
        <v>19.399999999999999</v>
      </c>
      <c r="N202" s="150">
        <v>100</v>
      </c>
    </row>
    <row r="203" spans="1:14" ht="32.25" customHeight="1">
      <c r="A203" s="167" t="s">
        <v>305</v>
      </c>
      <c r="B203" s="147" t="s">
        <v>323</v>
      </c>
      <c r="C203" s="148" t="s">
        <v>120</v>
      </c>
      <c r="D203" s="148" t="s">
        <v>27</v>
      </c>
      <c r="E203" s="148" t="s">
        <v>200</v>
      </c>
      <c r="F203" s="148" t="s">
        <v>1</v>
      </c>
      <c r="G203" s="148" t="s">
        <v>120</v>
      </c>
      <c r="H203" s="148" t="s">
        <v>205</v>
      </c>
      <c r="I203" s="148" t="s">
        <v>1</v>
      </c>
      <c r="J203" s="148" t="s">
        <v>198</v>
      </c>
      <c r="K203" s="150"/>
      <c r="L203" s="149">
        <v>19.399999999999999</v>
      </c>
      <c r="M203" s="149">
        <v>19.399999999999999</v>
      </c>
      <c r="N203" s="150">
        <v>100</v>
      </c>
    </row>
    <row r="204" spans="1:14" ht="51" customHeight="1">
      <c r="A204" s="167" t="s">
        <v>356</v>
      </c>
      <c r="B204" s="147" t="s">
        <v>323</v>
      </c>
      <c r="C204" s="148" t="s">
        <v>120</v>
      </c>
      <c r="D204" s="148" t="s">
        <v>27</v>
      </c>
      <c r="E204" s="148" t="s">
        <v>200</v>
      </c>
      <c r="F204" s="148" t="s">
        <v>1</v>
      </c>
      <c r="G204" s="148" t="s">
        <v>71</v>
      </c>
      <c r="H204" s="148" t="s">
        <v>205</v>
      </c>
      <c r="I204" s="148" t="s">
        <v>1</v>
      </c>
      <c r="J204" s="148" t="s">
        <v>13</v>
      </c>
      <c r="K204" s="150"/>
      <c r="L204" s="149">
        <f>L205</f>
        <v>11.7</v>
      </c>
      <c r="M204" s="149">
        <f>M205</f>
        <v>11.7</v>
      </c>
      <c r="N204" s="150">
        <v>100</v>
      </c>
    </row>
    <row r="205" spans="1:14" ht="32.25" customHeight="1">
      <c r="A205" s="167" t="s">
        <v>357</v>
      </c>
      <c r="B205" s="147" t="s">
        <v>323</v>
      </c>
      <c r="C205" s="148" t="s">
        <v>120</v>
      </c>
      <c r="D205" s="148" t="s">
        <v>27</v>
      </c>
      <c r="E205" s="148" t="s">
        <v>200</v>
      </c>
      <c r="F205" s="148" t="s">
        <v>1</v>
      </c>
      <c r="G205" s="148" t="s">
        <v>71</v>
      </c>
      <c r="H205" s="148" t="s">
        <v>205</v>
      </c>
      <c r="I205" s="148" t="s">
        <v>1</v>
      </c>
      <c r="J205" s="148" t="s">
        <v>31</v>
      </c>
      <c r="K205" s="150"/>
      <c r="L205" s="149">
        <f>L206</f>
        <v>11.7</v>
      </c>
      <c r="M205" s="149">
        <v>11.7</v>
      </c>
      <c r="N205" s="150">
        <v>100</v>
      </c>
    </row>
    <row r="206" spans="1:14" ht="32.25" customHeight="1">
      <c r="A206" s="167" t="s">
        <v>305</v>
      </c>
      <c r="B206" s="147" t="s">
        <v>323</v>
      </c>
      <c r="C206" s="148" t="s">
        <v>120</v>
      </c>
      <c r="D206" s="148" t="s">
        <v>27</v>
      </c>
      <c r="E206" s="148" t="s">
        <v>200</v>
      </c>
      <c r="F206" s="148" t="s">
        <v>1</v>
      </c>
      <c r="G206" s="148" t="s">
        <v>71</v>
      </c>
      <c r="H206" s="148" t="s">
        <v>205</v>
      </c>
      <c r="I206" s="148" t="s">
        <v>1</v>
      </c>
      <c r="J206" s="148" t="s">
        <v>198</v>
      </c>
      <c r="K206" s="150"/>
      <c r="L206" s="149">
        <v>11.7</v>
      </c>
      <c r="M206" s="149">
        <v>11.7</v>
      </c>
      <c r="N206" s="150">
        <v>100</v>
      </c>
    </row>
    <row r="207" spans="1:14" ht="30" customHeight="1">
      <c r="A207" s="176" t="s">
        <v>202</v>
      </c>
      <c r="B207" s="147" t="s">
        <v>323</v>
      </c>
      <c r="C207" s="148" t="s">
        <v>120</v>
      </c>
      <c r="D207" s="148" t="s">
        <v>27</v>
      </c>
      <c r="E207" s="148" t="s">
        <v>122</v>
      </c>
      <c r="F207" s="148" t="s">
        <v>1</v>
      </c>
      <c r="G207" s="148" t="s">
        <v>0</v>
      </c>
      <c r="H207" s="148" t="s">
        <v>2</v>
      </c>
      <c r="I207" s="148" t="s">
        <v>1</v>
      </c>
      <c r="J207" s="148" t="s">
        <v>13</v>
      </c>
      <c r="K207" s="149">
        <f>K208</f>
        <v>540</v>
      </c>
      <c r="L207" s="149">
        <f>L208</f>
        <v>540</v>
      </c>
      <c r="M207" s="149">
        <f>M208</f>
        <v>330.30599999999998</v>
      </c>
      <c r="N207" s="150">
        <f t="shared" si="30"/>
        <v>61.167777777777779</v>
      </c>
    </row>
    <row r="208" spans="1:14" ht="24" customHeight="1">
      <c r="A208" s="14" t="s">
        <v>251</v>
      </c>
      <c r="B208" s="6" t="s">
        <v>323</v>
      </c>
      <c r="C208" s="9" t="s">
        <v>120</v>
      </c>
      <c r="D208" s="9" t="s">
        <v>27</v>
      </c>
      <c r="E208" s="9" t="s">
        <v>122</v>
      </c>
      <c r="F208" s="9" t="s">
        <v>1</v>
      </c>
      <c r="G208" s="9" t="s">
        <v>0</v>
      </c>
      <c r="H208" s="2" t="s">
        <v>132</v>
      </c>
      <c r="I208" s="9" t="s">
        <v>1</v>
      </c>
      <c r="J208" s="9" t="s">
        <v>13</v>
      </c>
      <c r="K208" s="70">
        <f>K210</f>
        <v>540</v>
      </c>
      <c r="L208" s="70">
        <f>L210</f>
        <v>540</v>
      </c>
      <c r="M208" s="70">
        <f>M210</f>
        <v>330.30599999999998</v>
      </c>
      <c r="N208" s="63">
        <f t="shared" si="30"/>
        <v>61.167777777777779</v>
      </c>
    </row>
    <row r="209" spans="1:17" ht="33" customHeight="1">
      <c r="A209" s="16" t="s">
        <v>304</v>
      </c>
      <c r="B209" s="6" t="s">
        <v>323</v>
      </c>
      <c r="C209" s="2" t="s">
        <v>120</v>
      </c>
      <c r="D209" s="2" t="s">
        <v>27</v>
      </c>
      <c r="E209" s="2" t="s">
        <v>122</v>
      </c>
      <c r="F209" s="2" t="s">
        <v>1</v>
      </c>
      <c r="G209" s="2" t="s">
        <v>0</v>
      </c>
      <c r="H209" s="2" t="s">
        <v>132</v>
      </c>
      <c r="I209" s="2" t="s">
        <v>1</v>
      </c>
      <c r="J209" s="2" t="s">
        <v>31</v>
      </c>
      <c r="K209" s="70">
        <f>K210</f>
        <v>540</v>
      </c>
      <c r="L209" s="70">
        <f>L210</f>
        <v>540</v>
      </c>
      <c r="M209" s="70">
        <f>M210</f>
        <v>330.30599999999998</v>
      </c>
      <c r="N209" s="63">
        <f t="shared" si="30"/>
        <v>61.167777777777779</v>
      </c>
      <c r="O209" s="13" t="s">
        <v>125</v>
      </c>
      <c r="P209" s="13" t="s">
        <v>129</v>
      </c>
      <c r="Q209" s="13" t="s">
        <v>31</v>
      </c>
    </row>
    <row r="210" spans="1:17" ht="30.75" customHeight="1">
      <c r="A210" s="117" t="s">
        <v>305</v>
      </c>
      <c r="B210" s="118" t="s">
        <v>323</v>
      </c>
      <c r="C210" s="119" t="s">
        <v>120</v>
      </c>
      <c r="D210" s="119" t="s">
        <v>27</v>
      </c>
      <c r="E210" s="119" t="s">
        <v>122</v>
      </c>
      <c r="F210" s="119" t="s">
        <v>1</v>
      </c>
      <c r="G210" s="119" t="s">
        <v>0</v>
      </c>
      <c r="H210" s="119" t="s">
        <v>132</v>
      </c>
      <c r="I210" s="119" t="s">
        <v>1</v>
      </c>
      <c r="J210" s="119" t="s">
        <v>198</v>
      </c>
      <c r="K210" s="120">
        <v>540</v>
      </c>
      <c r="L210" s="120">
        <v>540</v>
      </c>
      <c r="M210" s="120">
        <v>330.30599999999998</v>
      </c>
      <c r="N210" s="121">
        <f t="shared" si="30"/>
        <v>61.167777777777779</v>
      </c>
      <c r="O210" s="13"/>
      <c r="P210" s="13"/>
      <c r="Q210" s="13"/>
    </row>
    <row r="211" spans="1:17" ht="27" hidden="1" customHeight="1">
      <c r="A211" s="5" t="s">
        <v>276</v>
      </c>
      <c r="B211" s="6" t="s">
        <v>273</v>
      </c>
      <c r="C211" s="7" t="s">
        <v>71</v>
      </c>
      <c r="D211" s="7" t="s">
        <v>0</v>
      </c>
      <c r="E211" s="7" t="s">
        <v>0</v>
      </c>
      <c r="F211" s="7" t="s">
        <v>1</v>
      </c>
      <c r="G211" s="7" t="s">
        <v>0</v>
      </c>
      <c r="H211" s="7" t="s">
        <v>2</v>
      </c>
      <c r="I211" s="7" t="s">
        <v>1</v>
      </c>
      <c r="J211" s="7" t="s">
        <v>13</v>
      </c>
      <c r="K211" s="72"/>
      <c r="L211" s="69">
        <f>L212</f>
        <v>0</v>
      </c>
      <c r="M211" s="69"/>
      <c r="N211" s="63" t="e">
        <f t="shared" si="30"/>
        <v>#DIV/0!</v>
      </c>
    </row>
    <row r="212" spans="1:17" ht="22.5" hidden="1" customHeight="1">
      <c r="A212" s="5" t="s">
        <v>136</v>
      </c>
      <c r="B212" s="6" t="s">
        <v>273</v>
      </c>
      <c r="C212" s="7" t="s">
        <v>71</v>
      </c>
      <c r="D212" s="7" t="s">
        <v>71</v>
      </c>
      <c r="E212" s="7" t="s">
        <v>0</v>
      </c>
      <c r="F212" s="7" t="s">
        <v>1</v>
      </c>
      <c r="G212" s="7" t="s">
        <v>0</v>
      </c>
      <c r="H212" s="7" t="s">
        <v>2</v>
      </c>
      <c r="I212" s="7" t="s">
        <v>1</v>
      </c>
      <c r="J212" s="7" t="s">
        <v>13</v>
      </c>
      <c r="K212" s="72"/>
      <c r="L212" s="69">
        <f>L213</f>
        <v>0</v>
      </c>
      <c r="M212" s="69"/>
      <c r="N212" s="63" t="e">
        <f t="shared" si="30"/>
        <v>#DIV/0!</v>
      </c>
    </row>
    <row r="213" spans="1:17" ht="24" hidden="1" customHeight="1">
      <c r="A213" s="8" t="s">
        <v>137</v>
      </c>
      <c r="B213" s="6" t="s">
        <v>273</v>
      </c>
      <c r="C213" s="2" t="s">
        <v>71</v>
      </c>
      <c r="D213" s="2" t="s">
        <v>71</v>
      </c>
      <c r="E213" s="2" t="s">
        <v>0</v>
      </c>
      <c r="F213" s="2" t="s">
        <v>1</v>
      </c>
      <c r="G213" s="2" t="s">
        <v>0</v>
      </c>
      <c r="H213" s="2" t="s">
        <v>2</v>
      </c>
      <c r="I213" s="2" t="s">
        <v>1</v>
      </c>
      <c r="J213" s="2" t="s">
        <v>13</v>
      </c>
      <c r="K213" s="71"/>
      <c r="L213" s="70">
        <f>L214</f>
        <v>0</v>
      </c>
      <c r="M213" s="70"/>
      <c r="N213" s="63" t="e">
        <f t="shared" si="30"/>
        <v>#DIV/0!</v>
      </c>
    </row>
    <row r="214" spans="1:17" ht="29.25" hidden="1" customHeight="1">
      <c r="A214" s="28" t="s">
        <v>138</v>
      </c>
      <c r="B214" s="6" t="s">
        <v>273</v>
      </c>
      <c r="C214" s="2" t="s">
        <v>71</v>
      </c>
      <c r="D214" s="2" t="s">
        <v>71</v>
      </c>
      <c r="E214" s="2" t="s">
        <v>0</v>
      </c>
      <c r="F214" s="2" t="s">
        <v>1</v>
      </c>
      <c r="G214" s="2" t="s">
        <v>0</v>
      </c>
      <c r="H214" s="2" t="s">
        <v>139</v>
      </c>
      <c r="I214" s="2" t="s">
        <v>1</v>
      </c>
      <c r="J214" s="2" t="s">
        <v>13</v>
      </c>
      <c r="K214" s="71"/>
      <c r="L214" s="70">
        <f>L215</f>
        <v>0</v>
      </c>
      <c r="M214" s="70"/>
      <c r="N214" s="63" t="e">
        <f t="shared" si="30"/>
        <v>#DIV/0!</v>
      </c>
    </row>
    <row r="215" spans="1:17" ht="31.5" hidden="1">
      <c r="A215" s="16" t="s">
        <v>30</v>
      </c>
      <c r="B215" s="6" t="s">
        <v>273</v>
      </c>
      <c r="C215" s="2" t="s">
        <v>71</v>
      </c>
      <c r="D215" s="2" t="s">
        <v>71</v>
      </c>
      <c r="E215" s="2" t="s">
        <v>12</v>
      </c>
      <c r="F215" s="2" t="s">
        <v>1</v>
      </c>
      <c r="G215" s="2" t="s">
        <v>0</v>
      </c>
      <c r="H215" s="2" t="s">
        <v>139</v>
      </c>
      <c r="I215" s="2" t="s">
        <v>1</v>
      </c>
      <c r="J215" s="2" t="s">
        <v>31</v>
      </c>
      <c r="K215" s="71"/>
      <c r="L215" s="70">
        <f>L216</f>
        <v>0</v>
      </c>
      <c r="M215" s="70"/>
      <c r="N215" s="63" t="e">
        <f t="shared" si="30"/>
        <v>#DIV/0!</v>
      </c>
    </row>
    <row r="216" spans="1:17" ht="30" hidden="1" customHeight="1">
      <c r="A216" s="16" t="s">
        <v>210</v>
      </c>
      <c r="B216" s="6" t="s">
        <v>273</v>
      </c>
      <c r="C216" s="2" t="s">
        <v>71</v>
      </c>
      <c r="D216" s="2" t="s">
        <v>71</v>
      </c>
      <c r="E216" s="2" t="s">
        <v>12</v>
      </c>
      <c r="F216" s="2" t="s">
        <v>1</v>
      </c>
      <c r="G216" s="2" t="s">
        <v>0</v>
      </c>
      <c r="H216" s="2" t="s">
        <v>139</v>
      </c>
      <c r="I216" s="2" t="s">
        <v>1</v>
      </c>
      <c r="J216" s="2" t="s">
        <v>198</v>
      </c>
      <c r="K216" s="71"/>
      <c r="L216" s="70"/>
      <c r="M216" s="70"/>
      <c r="N216" s="63" t="e">
        <f t="shared" si="30"/>
        <v>#DIV/0!</v>
      </c>
    </row>
    <row r="217" spans="1:17" ht="24" hidden="1" customHeight="1">
      <c r="A217" s="23" t="s">
        <v>283</v>
      </c>
      <c r="B217" s="6" t="s">
        <v>273</v>
      </c>
      <c r="C217" s="7" t="s">
        <v>62</v>
      </c>
      <c r="D217" s="7" t="s">
        <v>0</v>
      </c>
      <c r="E217" s="7" t="s">
        <v>0</v>
      </c>
      <c r="F217" s="7" t="s">
        <v>1</v>
      </c>
      <c r="G217" s="7" t="s">
        <v>0</v>
      </c>
      <c r="H217" s="7" t="s">
        <v>2</v>
      </c>
      <c r="I217" s="7" t="s">
        <v>1</v>
      </c>
      <c r="J217" s="7" t="s">
        <v>13</v>
      </c>
      <c r="K217" s="72">
        <v>0</v>
      </c>
      <c r="L217" s="69">
        <f t="shared" ref="L217:M219" si="38">L218</f>
        <v>0</v>
      </c>
      <c r="M217" s="69">
        <f t="shared" si="38"/>
        <v>0</v>
      </c>
      <c r="N217" s="62" t="e">
        <f t="shared" si="30"/>
        <v>#DIV/0!</v>
      </c>
    </row>
    <row r="218" spans="1:17" ht="24" hidden="1" customHeight="1">
      <c r="A218" s="23" t="s">
        <v>284</v>
      </c>
      <c r="B218" s="6" t="s">
        <v>273</v>
      </c>
      <c r="C218" s="7" t="s">
        <v>62</v>
      </c>
      <c r="D218" s="7" t="s">
        <v>120</v>
      </c>
      <c r="E218" s="7" t="s">
        <v>0</v>
      </c>
      <c r="F218" s="7" t="s">
        <v>1</v>
      </c>
      <c r="G218" s="7" t="s">
        <v>0</v>
      </c>
      <c r="H218" s="7" t="s">
        <v>2</v>
      </c>
      <c r="I218" s="7" t="s">
        <v>1</v>
      </c>
      <c r="J218" s="7" t="s">
        <v>13</v>
      </c>
      <c r="K218" s="72">
        <v>0</v>
      </c>
      <c r="L218" s="69">
        <f t="shared" si="38"/>
        <v>0</v>
      </c>
      <c r="M218" s="69">
        <f t="shared" si="38"/>
        <v>0</v>
      </c>
      <c r="N218" s="62" t="e">
        <f t="shared" si="30"/>
        <v>#DIV/0!</v>
      </c>
    </row>
    <row r="219" spans="1:17" ht="50.25" hidden="1" customHeight="1">
      <c r="A219" s="8" t="s">
        <v>277</v>
      </c>
      <c r="B219" s="6" t="s">
        <v>273</v>
      </c>
      <c r="C219" s="2" t="s">
        <v>62</v>
      </c>
      <c r="D219" s="2" t="s">
        <v>120</v>
      </c>
      <c r="E219" s="2" t="s">
        <v>112</v>
      </c>
      <c r="F219" s="2" t="s">
        <v>1</v>
      </c>
      <c r="G219" s="2" t="s">
        <v>0</v>
      </c>
      <c r="H219" s="2" t="s">
        <v>2</v>
      </c>
      <c r="I219" s="2" t="s">
        <v>1</v>
      </c>
      <c r="J219" s="2" t="s">
        <v>13</v>
      </c>
      <c r="K219" s="71">
        <v>0</v>
      </c>
      <c r="L219" s="70">
        <f t="shared" si="38"/>
        <v>0</v>
      </c>
      <c r="M219" s="70">
        <f t="shared" si="38"/>
        <v>0</v>
      </c>
      <c r="N219" s="63" t="e">
        <f t="shared" si="30"/>
        <v>#DIV/0!</v>
      </c>
    </row>
    <row r="220" spans="1:17" ht="30" hidden="1" customHeight="1">
      <c r="A220" s="8" t="s">
        <v>278</v>
      </c>
      <c r="B220" s="6" t="s">
        <v>273</v>
      </c>
      <c r="C220" s="2" t="s">
        <v>62</v>
      </c>
      <c r="D220" s="2" t="s">
        <v>120</v>
      </c>
      <c r="E220" s="2" t="s">
        <v>112</v>
      </c>
      <c r="F220" s="2" t="s">
        <v>1</v>
      </c>
      <c r="G220" s="2" t="s">
        <v>12</v>
      </c>
      <c r="H220" s="2" t="s">
        <v>2</v>
      </c>
      <c r="I220" s="2" t="s">
        <v>1</v>
      </c>
      <c r="J220" s="2" t="s">
        <v>13</v>
      </c>
      <c r="K220" s="71">
        <v>0</v>
      </c>
      <c r="L220" s="70">
        <f>L221+L224</f>
        <v>0</v>
      </c>
      <c r="M220" s="70">
        <f>M221+M224</f>
        <v>0</v>
      </c>
      <c r="N220" s="63" t="e">
        <f t="shared" si="30"/>
        <v>#DIV/0!</v>
      </c>
    </row>
    <row r="221" spans="1:17" ht="35.25" hidden="1" customHeight="1">
      <c r="A221" s="11" t="s">
        <v>279</v>
      </c>
      <c r="B221" s="6" t="s">
        <v>273</v>
      </c>
      <c r="C221" s="2" t="s">
        <v>62</v>
      </c>
      <c r="D221" s="2" t="s">
        <v>120</v>
      </c>
      <c r="E221" s="2" t="s">
        <v>112</v>
      </c>
      <c r="F221" s="2" t="s">
        <v>1</v>
      </c>
      <c r="G221" s="2" t="s">
        <v>12</v>
      </c>
      <c r="H221" s="2" t="s">
        <v>280</v>
      </c>
      <c r="I221" s="2" t="s">
        <v>1</v>
      </c>
      <c r="J221" s="2" t="s">
        <v>13</v>
      </c>
      <c r="K221" s="71">
        <v>0</v>
      </c>
      <c r="L221" s="70">
        <f>L222</f>
        <v>0</v>
      </c>
      <c r="M221" s="70">
        <f>M222</f>
        <v>0</v>
      </c>
      <c r="N221" s="63" t="e">
        <f t="shared" si="30"/>
        <v>#DIV/0!</v>
      </c>
    </row>
    <row r="222" spans="1:17" ht="42" hidden="1" customHeight="1">
      <c r="A222" s="14" t="s">
        <v>30</v>
      </c>
      <c r="B222" s="6" t="s">
        <v>273</v>
      </c>
      <c r="C222" s="2" t="s">
        <v>62</v>
      </c>
      <c r="D222" s="2" t="s">
        <v>120</v>
      </c>
      <c r="E222" s="2" t="s">
        <v>112</v>
      </c>
      <c r="F222" s="2" t="s">
        <v>1</v>
      </c>
      <c r="G222" s="2" t="s">
        <v>12</v>
      </c>
      <c r="H222" s="2" t="s">
        <v>280</v>
      </c>
      <c r="I222" s="2" t="s">
        <v>1</v>
      </c>
      <c r="J222" s="2" t="s">
        <v>31</v>
      </c>
      <c r="K222" s="71">
        <v>0</v>
      </c>
      <c r="L222" s="70"/>
      <c r="M222" s="70"/>
      <c r="N222" s="63" t="e">
        <f t="shared" si="30"/>
        <v>#DIV/0!</v>
      </c>
    </row>
    <row r="223" spans="1:17" ht="30" hidden="1" customHeight="1">
      <c r="A223" s="18" t="s">
        <v>210</v>
      </c>
      <c r="B223" s="6" t="s">
        <v>273</v>
      </c>
      <c r="C223" s="2" t="s">
        <v>62</v>
      </c>
      <c r="D223" s="2" t="s">
        <v>120</v>
      </c>
      <c r="E223" s="2" t="s">
        <v>112</v>
      </c>
      <c r="F223" s="2" t="s">
        <v>1</v>
      </c>
      <c r="G223" s="2" t="s">
        <v>12</v>
      </c>
      <c r="H223" s="2" t="s">
        <v>280</v>
      </c>
      <c r="I223" s="2" t="s">
        <v>1</v>
      </c>
      <c r="J223" s="2" t="s">
        <v>198</v>
      </c>
      <c r="K223" s="71">
        <v>0</v>
      </c>
      <c r="L223" s="70"/>
      <c r="M223" s="70">
        <v>0</v>
      </c>
      <c r="N223" s="63" t="e">
        <f t="shared" si="30"/>
        <v>#DIV/0!</v>
      </c>
    </row>
    <row r="224" spans="1:17" ht="30" hidden="1" customHeight="1">
      <c r="A224" s="8" t="s">
        <v>281</v>
      </c>
      <c r="B224" s="6" t="s">
        <v>273</v>
      </c>
      <c r="C224" s="2" t="s">
        <v>62</v>
      </c>
      <c r="D224" s="2" t="s">
        <v>120</v>
      </c>
      <c r="E224" s="2" t="s">
        <v>112</v>
      </c>
      <c r="F224" s="2" t="s">
        <v>1</v>
      </c>
      <c r="G224" s="2" t="s">
        <v>12</v>
      </c>
      <c r="H224" s="2" t="s">
        <v>282</v>
      </c>
      <c r="I224" s="2" t="s">
        <v>1</v>
      </c>
      <c r="J224" s="2" t="s">
        <v>13</v>
      </c>
      <c r="K224" s="71">
        <v>0</v>
      </c>
      <c r="L224" s="70">
        <f>L225</f>
        <v>0</v>
      </c>
      <c r="M224" s="70">
        <f>M225</f>
        <v>0</v>
      </c>
      <c r="N224" s="63" t="e">
        <f t="shared" si="30"/>
        <v>#DIV/0!</v>
      </c>
    </row>
    <row r="225" spans="1:14" ht="30" hidden="1" customHeight="1">
      <c r="A225" s="29" t="s">
        <v>30</v>
      </c>
      <c r="B225" s="6" t="s">
        <v>273</v>
      </c>
      <c r="C225" s="2" t="s">
        <v>62</v>
      </c>
      <c r="D225" s="2" t="s">
        <v>120</v>
      </c>
      <c r="E225" s="2" t="s">
        <v>112</v>
      </c>
      <c r="F225" s="2" t="s">
        <v>1</v>
      </c>
      <c r="G225" s="2" t="s">
        <v>12</v>
      </c>
      <c r="H225" s="2" t="s">
        <v>282</v>
      </c>
      <c r="I225" s="2" t="s">
        <v>1</v>
      </c>
      <c r="J225" s="2" t="s">
        <v>31</v>
      </c>
      <c r="K225" s="71">
        <v>0</v>
      </c>
      <c r="L225" s="70"/>
      <c r="M225" s="70"/>
      <c r="N225" s="63" t="e">
        <f t="shared" si="30"/>
        <v>#DIV/0!</v>
      </c>
    </row>
    <row r="226" spans="1:14" ht="30" hidden="1" customHeight="1">
      <c r="A226" s="10" t="s">
        <v>210</v>
      </c>
      <c r="B226" s="6" t="s">
        <v>273</v>
      </c>
      <c r="C226" s="2" t="s">
        <v>62</v>
      </c>
      <c r="D226" s="2" t="s">
        <v>120</v>
      </c>
      <c r="E226" s="2" t="s">
        <v>112</v>
      </c>
      <c r="F226" s="2" t="s">
        <v>1</v>
      </c>
      <c r="G226" s="2" t="s">
        <v>12</v>
      </c>
      <c r="H226" s="2" t="s">
        <v>282</v>
      </c>
      <c r="I226" s="2" t="s">
        <v>1</v>
      </c>
      <c r="J226" s="2" t="s">
        <v>198</v>
      </c>
      <c r="K226" s="71">
        <v>0</v>
      </c>
      <c r="L226" s="70"/>
      <c r="M226" s="70"/>
      <c r="N226" s="63" t="e">
        <f t="shared" si="30"/>
        <v>#DIV/0!</v>
      </c>
    </row>
    <row r="227" spans="1:14" ht="30" customHeight="1">
      <c r="A227" s="144" t="s">
        <v>135</v>
      </c>
      <c r="B227" s="123" t="s">
        <v>323</v>
      </c>
      <c r="C227" s="124" t="s">
        <v>71</v>
      </c>
      <c r="D227" s="124" t="s">
        <v>0</v>
      </c>
      <c r="E227" s="124" t="s">
        <v>0</v>
      </c>
      <c r="F227" s="124" t="s">
        <v>1</v>
      </c>
      <c r="G227" s="124" t="s">
        <v>0</v>
      </c>
      <c r="H227" s="124" t="s">
        <v>2</v>
      </c>
      <c r="I227" s="124" t="s">
        <v>1</v>
      </c>
      <c r="J227" s="124" t="s">
        <v>13</v>
      </c>
      <c r="K227" s="125">
        <v>0</v>
      </c>
      <c r="L227" s="125">
        <f>L228+L237</f>
        <v>52.38</v>
      </c>
      <c r="M227" s="125">
        <f>M228+M237</f>
        <v>52.38</v>
      </c>
      <c r="N227" s="126">
        <v>100</v>
      </c>
    </row>
    <row r="228" spans="1:14" ht="30" customHeight="1">
      <c r="A228" s="130" t="s">
        <v>136</v>
      </c>
      <c r="B228" s="127" t="s">
        <v>323</v>
      </c>
      <c r="C228" s="131" t="s">
        <v>71</v>
      </c>
      <c r="D228" s="131" t="s">
        <v>71</v>
      </c>
      <c r="E228" s="131" t="s">
        <v>0</v>
      </c>
      <c r="F228" s="131" t="s">
        <v>1</v>
      </c>
      <c r="G228" s="131" t="s">
        <v>0</v>
      </c>
      <c r="H228" s="131" t="s">
        <v>2</v>
      </c>
      <c r="I228" s="131" t="s">
        <v>1</v>
      </c>
      <c r="J228" s="131" t="s">
        <v>13</v>
      </c>
      <c r="K228" s="132">
        <v>0</v>
      </c>
      <c r="L228" s="132">
        <f>L229</f>
        <v>52.38</v>
      </c>
      <c r="M228" s="132">
        <f>M229</f>
        <v>52.38</v>
      </c>
      <c r="N228" s="133">
        <v>100</v>
      </c>
    </row>
    <row r="229" spans="1:14" ht="61.5" customHeight="1">
      <c r="A229" s="112" t="s">
        <v>312</v>
      </c>
      <c r="B229" s="6" t="s">
        <v>323</v>
      </c>
      <c r="C229" s="7" t="s">
        <v>71</v>
      </c>
      <c r="D229" s="7" t="s">
        <v>71</v>
      </c>
      <c r="E229" s="7" t="s">
        <v>71</v>
      </c>
      <c r="F229" s="7" t="s">
        <v>1</v>
      </c>
      <c r="G229" s="7" t="s">
        <v>0</v>
      </c>
      <c r="H229" s="7" t="s">
        <v>2</v>
      </c>
      <c r="I229" s="7" t="s">
        <v>1</v>
      </c>
      <c r="J229" s="7" t="s">
        <v>13</v>
      </c>
      <c r="K229" s="72">
        <f t="shared" ref="K229:M230" si="39">K230</f>
        <v>0</v>
      </c>
      <c r="L229" s="69">
        <f>L230+L235</f>
        <v>52.38</v>
      </c>
      <c r="M229" s="69">
        <f>M230+M235</f>
        <v>52.38</v>
      </c>
      <c r="N229" s="62">
        <v>100</v>
      </c>
    </row>
    <row r="230" spans="1:14" ht="45.75" customHeight="1">
      <c r="A230" s="111" t="s">
        <v>313</v>
      </c>
      <c r="B230" s="6" t="s">
        <v>323</v>
      </c>
      <c r="C230" s="2" t="s">
        <v>71</v>
      </c>
      <c r="D230" s="2" t="s">
        <v>71</v>
      </c>
      <c r="E230" s="2" t="s">
        <v>71</v>
      </c>
      <c r="F230" s="2" t="s">
        <v>19</v>
      </c>
      <c r="G230" s="2" t="s">
        <v>0</v>
      </c>
      <c r="H230" s="2" t="s">
        <v>2</v>
      </c>
      <c r="I230" s="2" t="s">
        <v>1</v>
      </c>
      <c r="J230" s="2" t="s">
        <v>13</v>
      </c>
      <c r="K230" s="71">
        <f t="shared" si="39"/>
        <v>0</v>
      </c>
      <c r="L230" s="70">
        <f t="shared" si="39"/>
        <v>52.38</v>
      </c>
      <c r="M230" s="70">
        <f t="shared" si="39"/>
        <v>52.38</v>
      </c>
      <c r="N230" s="63">
        <v>100</v>
      </c>
    </row>
    <row r="231" spans="1:14" ht="61.5" customHeight="1">
      <c r="A231" s="111" t="s">
        <v>338</v>
      </c>
      <c r="B231" s="6" t="s">
        <v>323</v>
      </c>
      <c r="C231" s="2" t="s">
        <v>71</v>
      </c>
      <c r="D231" s="2" t="s">
        <v>71</v>
      </c>
      <c r="E231" s="2" t="s">
        <v>71</v>
      </c>
      <c r="F231" s="2" t="s">
        <v>19</v>
      </c>
      <c r="G231" s="2" t="s">
        <v>12</v>
      </c>
      <c r="H231" s="2" t="s">
        <v>2</v>
      </c>
      <c r="I231" s="2" t="s">
        <v>1</v>
      </c>
      <c r="J231" s="2" t="s">
        <v>13</v>
      </c>
      <c r="K231" s="71">
        <f>K234</f>
        <v>0</v>
      </c>
      <c r="L231" s="70">
        <f>L232</f>
        <v>52.38</v>
      </c>
      <c r="M231" s="70">
        <f>M234</f>
        <v>52.38</v>
      </c>
      <c r="N231" s="63">
        <v>100</v>
      </c>
    </row>
    <row r="232" spans="1:14" ht="61.5" customHeight="1">
      <c r="A232" s="111" t="s">
        <v>339</v>
      </c>
      <c r="B232" s="6" t="s">
        <v>323</v>
      </c>
      <c r="C232" s="2" t="s">
        <v>71</v>
      </c>
      <c r="D232" s="2" t="s">
        <v>71</v>
      </c>
      <c r="E232" s="2" t="s">
        <v>71</v>
      </c>
      <c r="F232" s="2" t="s">
        <v>19</v>
      </c>
      <c r="G232" s="2" t="s">
        <v>12</v>
      </c>
      <c r="H232" s="2" t="s">
        <v>314</v>
      </c>
      <c r="I232" s="2" t="s">
        <v>1</v>
      </c>
      <c r="J232" s="2" t="s">
        <v>13</v>
      </c>
      <c r="K232" s="71">
        <f t="shared" ref="K232:M233" si="40">K233</f>
        <v>0</v>
      </c>
      <c r="L232" s="70">
        <f t="shared" si="40"/>
        <v>52.38</v>
      </c>
      <c r="M232" s="70">
        <f t="shared" si="40"/>
        <v>52.38</v>
      </c>
      <c r="N232" s="63">
        <v>100</v>
      </c>
    </row>
    <row r="233" spans="1:14" ht="67.5" customHeight="1">
      <c r="A233" s="111" t="s">
        <v>315</v>
      </c>
      <c r="B233" s="6" t="s">
        <v>323</v>
      </c>
      <c r="C233" s="2" t="s">
        <v>71</v>
      </c>
      <c r="D233" s="2" t="s">
        <v>71</v>
      </c>
      <c r="E233" s="2" t="s">
        <v>71</v>
      </c>
      <c r="F233" s="2" t="s">
        <v>19</v>
      </c>
      <c r="G233" s="2" t="s">
        <v>12</v>
      </c>
      <c r="H233" s="2" t="s">
        <v>314</v>
      </c>
      <c r="I233" s="2" t="s">
        <v>1</v>
      </c>
      <c r="J233" s="2" t="s">
        <v>23</v>
      </c>
      <c r="K233" s="71">
        <f t="shared" si="40"/>
        <v>0</v>
      </c>
      <c r="L233" s="70">
        <v>52.38</v>
      </c>
      <c r="M233" s="70">
        <f t="shared" si="40"/>
        <v>52.38</v>
      </c>
      <c r="N233" s="63">
        <v>100</v>
      </c>
    </row>
    <row r="234" spans="1:14" ht="30" customHeight="1">
      <c r="A234" s="145" t="s">
        <v>316</v>
      </c>
      <c r="B234" s="118" t="s">
        <v>323</v>
      </c>
      <c r="C234" s="119" t="s">
        <v>71</v>
      </c>
      <c r="D234" s="119" t="s">
        <v>71</v>
      </c>
      <c r="E234" s="119" t="s">
        <v>71</v>
      </c>
      <c r="F234" s="119" t="s">
        <v>19</v>
      </c>
      <c r="G234" s="119" t="s">
        <v>12</v>
      </c>
      <c r="H234" s="119" t="s">
        <v>314</v>
      </c>
      <c r="I234" s="119" t="s">
        <v>1</v>
      </c>
      <c r="J234" s="119" t="s">
        <v>222</v>
      </c>
      <c r="K234" s="120">
        <v>0</v>
      </c>
      <c r="L234" s="120">
        <v>52.38</v>
      </c>
      <c r="M234" s="120">
        <v>52.38</v>
      </c>
      <c r="N234" s="121">
        <v>100</v>
      </c>
    </row>
    <row r="235" spans="1:14" ht="30" customHeight="1">
      <c r="A235" s="111" t="s">
        <v>317</v>
      </c>
      <c r="B235" s="6" t="s">
        <v>323</v>
      </c>
      <c r="C235" s="2" t="s">
        <v>71</v>
      </c>
      <c r="D235" s="2" t="s">
        <v>71</v>
      </c>
      <c r="E235" s="2" t="s">
        <v>71</v>
      </c>
      <c r="F235" s="2" t="s">
        <v>19</v>
      </c>
      <c r="G235" s="2" t="s">
        <v>12</v>
      </c>
      <c r="H235" s="2" t="s">
        <v>314</v>
      </c>
      <c r="I235" s="2" t="s">
        <v>1</v>
      </c>
      <c r="J235" s="2" t="s">
        <v>31</v>
      </c>
      <c r="K235" s="71">
        <v>0</v>
      </c>
      <c r="L235" s="70">
        <f>L236</f>
        <v>0</v>
      </c>
      <c r="M235" s="70">
        <f>M236</f>
        <v>0</v>
      </c>
      <c r="N235" s="63">
        <v>0</v>
      </c>
    </row>
    <row r="236" spans="1:14" ht="30" customHeight="1">
      <c r="A236" s="145" t="s">
        <v>318</v>
      </c>
      <c r="B236" s="118" t="s">
        <v>323</v>
      </c>
      <c r="C236" s="119" t="s">
        <v>71</v>
      </c>
      <c r="D236" s="119" t="s">
        <v>71</v>
      </c>
      <c r="E236" s="119" t="s">
        <v>71</v>
      </c>
      <c r="F236" s="119" t="s">
        <v>19</v>
      </c>
      <c r="G236" s="119" t="s">
        <v>12</v>
      </c>
      <c r="H236" s="119" t="s">
        <v>314</v>
      </c>
      <c r="I236" s="119" t="s">
        <v>1</v>
      </c>
      <c r="J236" s="119" t="s">
        <v>198</v>
      </c>
      <c r="K236" s="120">
        <v>0</v>
      </c>
      <c r="L236" s="120">
        <v>0</v>
      </c>
      <c r="M236" s="120">
        <v>0</v>
      </c>
      <c r="N236" s="121">
        <v>0</v>
      </c>
    </row>
    <row r="237" spans="1:14" ht="54" hidden="1" customHeight="1">
      <c r="A237" s="151" t="s">
        <v>319</v>
      </c>
      <c r="B237" s="123" t="s">
        <v>323</v>
      </c>
      <c r="C237" s="124" t="s">
        <v>71</v>
      </c>
      <c r="D237" s="124" t="s">
        <v>71</v>
      </c>
      <c r="E237" s="124" t="s">
        <v>112</v>
      </c>
      <c r="F237" s="124" t="s">
        <v>1</v>
      </c>
      <c r="G237" s="124" t="s">
        <v>0</v>
      </c>
      <c r="H237" s="124" t="s">
        <v>2</v>
      </c>
      <c r="I237" s="124" t="s">
        <v>1</v>
      </c>
      <c r="J237" s="124" t="s">
        <v>13</v>
      </c>
      <c r="K237" s="125">
        <v>0</v>
      </c>
      <c r="L237" s="125">
        <f t="shared" ref="L237:M240" si="41">L238</f>
        <v>0</v>
      </c>
      <c r="M237" s="125">
        <f t="shared" si="41"/>
        <v>0</v>
      </c>
      <c r="N237" s="126" t="e">
        <f t="shared" ref="N237:N241" si="42">M237/L237*100</f>
        <v>#DIV/0!</v>
      </c>
    </row>
    <row r="238" spans="1:14" ht="42.75" hidden="1" customHeight="1">
      <c r="A238" s="146" t="s">
        <v>278</v>
      </c>
      <c r="B238" s="147" t="s">
        <v>323</v>
      </c>
      <c r="C238" s="148" t="s">
        <v>71</v>
      </c>
      <c r="D238" s="148" t="s">
        <v>71</v>
      </c>
      <c r="E238" s="148" t="s">
        <v>112</v>
      </c>
      <c r="F238" s="148" t="s">
        <v>1</v>
      </c>
      <c r="G238" s="148" t="s">
        <v>12</v>
      </c>
      <c r="H238" s="148" t="s">
        <v>2</v>
      </c>
      <c r="I238" s="148" t="s">
        <v>1</v>
      </c>
      <c r="J238" s="148" t="s">
        <v>13</v>
      </c>
      <c r="K238" s="149">
        <v>0</v>
      </c>
      <c r="L238" s="149">
        <f t="shared" si="41"/>
        <v>0</v>
      </c>
      <c r="M238" s="149">
        <f t="shared" si="41"/>
        <v>0</v>
      </c>
      <c r="N238" s="150" t="e">
        <f t="shared" si="42"/>
        <v>#DIV/0!</v>
      </c>
    </row>
    <row r="239" spans="1:14" ht="42" hidden="1" customHeight="1">
      <c r="A239" s="146" t="s">
        <v>279</v>
      </c>
      <c r="B239" s="147" t="s">
        <v>323</v>
      </c>
      <c r="C239" s="148" t="s">
        <v>71</v>
      </c>
      <c r="D239" s="148" t="s">
        <v>71</v>
      </c>
      <c r="E239" s="148" t="s">
        <v>112</v>
      </c>
      <c r="F239" s="148" t="s">
        <v>1</v>
      </c>
      <c r="G239" s="148" t="s">
        <v>12</v>
      </c>
      <c r="H239" s="148" t="s">
        <v>282</v>
      </c>
      <c r="I239" s="148" t="s">
        <v>1</v>
      </c>
      <c r="J239" s="148" t="s">
        <v>13</v>
      </c>
      <c r="K239" s="149">
        <v>0</v>
      </c>
      <c r="L239" s="149">
        <f t="shared" si="41"/>
        <v>0</v>
      </c>
      <c r="M239" s="149">
        <f t="shared" si="41"/>
        <v>0</v>
      </c>
      <c r="N239" s="150" t="e">
        <f t="shared" si="42"/>
        <v>#DIV/0!</v>
      </c>
    </row>
    <row r="240" spans="1:14" ht="30" hidden="1" customHeight="1">
      <c r="A240" s="146" t="s">
        <v>304</v>
      </c>
      <c r="B240" s="147" t="s">
        <v>323</v>
      </c>
      <c r="C240" s="148" t="s">
        <v>71</v>
      </c>
      <c r="D240" s="148" t="s">
        <v>71</v>
      </c>
      <c r="E240" s="148" t="s">
        <v>112</v>
      </c>
      <c r="F240" s="148" t="s">
        <v>1</v>
      </c>
      <c r="G240" s="148" t="s">
        <v>12</v>
      </c>
      <c r="H240" s="148" t="s">
        <v>282</v>
      </c>
      <c r="I240" s="148" t="s">
        <v>1</v>
      </c>
      <c r="J240" s="148" t="s">
        <v>31</v>
      </c>
      <c r="K240" s="149">
        <v>0</v>
      </c>
      <c r="L240" s="149">
        <f t="shared" si="41"/>
        <v>0</v>
      </c>
      <c r="M240" s="149">
        <f t="shared" si="41"/>
        <v>0</v>
      </c>
      <c r="N240" s="150" t="e">
        <f t="shared" si="42"/>
        <v>#DIV/0!</v>
      </c>
    </row>
    <row r="241" spans="1:17" ht="37.5" hidden="1" customHeight="1">
      <c r="A241" s="146" t="s">
        <v>305</v>
      </c>
      <c r="B241" s="147" t="s">
        <v>323</v>
      </c>
      <c r="C241" s="148" t="s">
        <v>71</v>
      </c>
      <c r="D241" s="148" t="s">
        <v>71</v>
      </c>
      <c r="E241" s="148" t="s">
        <v>112</v>
      </c>
      <c r="F241" s="148" t="s">
        <v>1</v>
      </c>
      <c r="G241" s="148" t="s">
        <v>12</v>
      </c>
      <c r="H241" s="148" t="s">
        <v>282</v>
      </c>
      <c r="I241" s="148" t="s">
        <v>1</v>
      </c>
      <c r="J241" s="148" t="s">
        <v>198</v>
      </c>
      <c r="K241" s="149">
        <v>0</v>
      </c>
      <c r="L241" s="149">
        <v>0</v>
      </c>
      <c r="M241" s="149">
        <v>0</v>
      </c>
      <c r="N241" s="150" t="e">
        <f t="shared" si="42"/>
        <v>#DIV/0!</v>
      </c>
    </row>
    <row r="242" spans="1:17" ht="20.25" customHeight="1">
      <c r="A242" s="122" t="s">
        <v>140</v>
      </c>
      <c r="B242" s="123" t="s">
        <v>323</v>
      </c>
      <c r="C242" s="124" t="s">
        <v>112</v>
      </c>
      <c r="D242" s="124" t="s">
        <v>0</v>
      </c>
      <c r="E242" s="124" t="s">
        <v>0</v>
      </c>
      <c r="F242" s="124" t="s">
        <v>1</v>
      </c>
      <c r="G242" s="124" t="s">
        <v>0</v>
      </c>
      <c r="H242" s="124" t="s">
        <v>2</v>
      </c>
      <c r="I242" s="124" t="s">
        <v>1</v>
      </c>
      <c r="J242" s="124" t="s">
        <v>13</v>
      </c>
      <c r="K242" s="125">
        <v>0</v>
      </c>
      <c r="L242" s="125">
        <f>L243</f>
        <v>50</v>
      </c>
      <c r="M242" s="125">
        <f>M243</f>
        <v>28.407</v>
      </c>
      <c r="N242" s="126">
        <f t="shared" si="30"/>
        <v>56.814</v>
      </c>
    </row>
    <row r="243" spans="1:17" ht="20.25" customHeight="1">
      <c r="A243" s="130" t="s">
        <v>141</v>
      </c>
      <c r="B243" s="127" t="s">
        <v>323</v>
      </c>
      <c r="C243" s="131" t="s">
        <v>112</v>
      </c>
      <c r="D243" s="131" t="s">
        <v>12</v>
      </c>
      <c r="E243" s="131" t="s">
        <v>0</v>
      </c>
      <c r="F243" s="131" t="s">
        <v>1</v>
      </c>
      <c r="G243" s="131" t="s">
        <v>0</v>
      </c>
      <c r="H243" s="131" t="s">
        <v>2</v>
      </c>
      <c r="I243" s="131" t="s">
        <v>1</v>
      </c>
      <c r="J243" s="131" t="s">
        <v>13</v>
      </c>
      <c r="K243" s="132">
        <v>0</v>
      </c>
      <c r="L243" s="132">
        <f>L244+L252</f>
        <v>50</v>
      </c>
      <c r="M243" s="132">
        <f>M244+M252</f>
        <v>28.407</v>
      </c>
      <c r="N243" s="133">
        <f t="shared" si="30"/>
        <v>56.814</v>
      </c>
    </row>
    <row r="244" spans="1:17" ht="47.25">
      <c r="A244" s="8" t="s">
        <v>319</v>
      </c>
      <c r="B244" s="6" t="s">
        <v>273</v>
      </c>
      <c r="C244" s="2" t="s">
        <v>112</v>
      </c>
      <c r="D244" s="2" t="s">
        <v>12</v>
      </c>
      <c r="E244" s="2" t="s">
        <v>112</v>
      </c>
      <c r="F244" s="2" t="s">
        <v>1</v>
      </c>
      <c r="G244" s="2" t="s">
        <v>0</v>
      </c>
      <c r="H244" s="2" t="s">
        <v>2</v>
      </c>
      <c r="I244" s="2" t="s">
        <v>1</v>
      </c>
      <c r="J244" s="2" t="s">
        <v>13</v>
      </c>
      <c r="K244" s="72">
        <v>0</v>
      </c>
      <c r="L244" s="70">
        <f>L245+L255</f>
        <v>50</v>
      </c>
      <c r="M244" s="70">
        <f>M245+M255</f>
        <v>28.407</v>
      </c>
      <c r="N244" s="63">
        <f t="shared" si="30"/>
        <v>56.814</v>
      </c>
    </row>
    <row r="245" spans="1:17" ht="32.25" customHeight="1">
      <c r="A245" s="8" t="s">
        <v>278</v>
      </c>
      <c r="B245" s="6" t="s">
        <v>273</v>
      </c>
      <c r="C245" s="2" t="s">
        <v>112</v>
      </c>
      <c r="D245" s="2" t="s">
        <v>12</v>
      </c>
      <c r="E245" s="2" t="s">
        <v>112</v>
      </c>
      <c r="F245" s="2" t="s">
        <v>1</v>
      </c>
      <c r="G245" s="2" t="s">
        <v>12</v>
      </c>
      <c r="H245" s="2" t="s">
        <v>2</v>
      </c>
      <c r="I245" s="2" t="s">
        <v>1</v>
      </c>
      <c r="J245" s="2" t="s">
        <v>13</v>
      </c>
      <c r="K245" s="72">
        <v>0</v>
      </c>
      <c r="L245" s="70">
        <f>L246+L249</f>
        <v>50</v>
      </c>
      <c r="M245" s="70">
        <f>M246+M249</f>
        <v>28.407</v>
      </c>
      <c r="N245" s="63">
        <f t="shared" si="30"/>
        <v>56.814</v>
      </c>
    </row>
    <row r="246" spans="1:17" ht="34.5" hidden="1" customHeight="1">
      <c r="A246" s="11" t="s">
        <v>279</v>
      </c>
      <c r="B246" s="6" t="s">
        <v>273</v>
      </c>
      <c r="C246" s="2" t="s">
        <v>112</v>
      </c>
      <c r="D246" s="2" t="s">
        <v>12</v>
      </c>
      <c r="E246" s="2" t="s">
        <v>112</v>
      </c>
      <c r="F246" s="2" t="s">
        <v>1</v>
      </c>
      <c r="G246" s="2" t="s">
        <v>12</v>
      </c>
      <c r="H246" s="2" t="s">
        <v>280</v>
      </c>
      <c r="I246" s="2" t="s">
        <v>1</v>
      </c>
      <c r="J246" s="2" t="s">
        <v>13</v>
      </c>
      <c r="K246" s="72">
        <v>0</v>
      </c>
      <c r="L246" s="70">
        <f>L247</f>
        <v>0</v>
      </c>
      <c r="M246" s="70">
        <f>M247</f>
        <v>0</v>
      </c>
      <c r="N246" s="63" t="e">
        <f t="shared" si="30"/>
        <v>#DIV/0!</v>
      </c>
      <c r="O246" s="13" t="s">
        <v>145</v>
      </c>
      <c r="P246" s="13" t="s">
        <v>146</v>
      </c>
      <c r="Q246" s="13" t="s">
        <v>23</v>
      </c>
    </row>
    <row r="247" spans="1:17" ht="38.25" hidden="1" customHeight="1">
      <c r="A247" s="14" t="s">
        <v>30</v>
      </c>
      <c r="B247" s="6" t="s">
        <v>273</v>
      </c>
      <c r="C247" s="2" t="s">
        <v>112</v>
      </c>
      <c r="D247" s="2" t="s">
        <v>12</v>
      </c>
      <c r="E247" s="2" t="s">
        <v>112</v>
      </c>
      <c r="F247" s="2" t="s">
        <v>1</v>
      </c>
      <c r="G247" s="2" t="s">
        <v>12</v>
      </c>
      <c r="H247" s="2" t="s">
        <v>280</v>
      </c>
      <c r="I247" s="2" t="s">
        <v>1</v>
      </c>
      <c r="J247" s="2" t="s">
        <v>31</v>
      </c>
      <c r="K247" s="72">
        <v>0</v>
      </c>
      <c r="L247" s="70">
        <f>L248</f>
        <v>0</v>
      </c>
      <c r="M247" s="70">
        <f>M248</f>
        <v>0</v>
      </c>
      <c r="N247" s="63" t="e">
        <f t="shared" si="30"/>
        <v>#DIV/0!</v>
      </c>
      <c r="O247" s="13"/>
      <c r="P247" s="13"/>
      <c r="Q247" s="13"/>
    </row>
    <row r="248" spans="1:17" ht="33" hidden="1" customHeight="1">
      <c r="A248" s="18" t="s">
        <v>210</v>
      </c>
      <c r="B248" s="6" t="s">
        <v>273</v>
      </c>
      <c r="C248" s="2" t="s">
        <v>112</v>
      </c>
      <c r="D248" s="2" t="s">
        <v>12</v>
      </c>
      <c r="E248" s="2" t="s">
        <v>112</v>
      </c>
      <c r="F248" s="2" t="s">
        <v>1</v>
      </c>
      <c r="G248" s="2" t="s">
        <v>12</v>
      </c>
      <c r="H248" s="2" t="s">
        <v>280</v>
      </c>
      <c r="I248" s="2" t="s">
        <v>1</v>
      </c>
      <c r="J248" s="2" t="s">
        <v>198</v>
      </c>
      <c r="K248" s="72">
        <v>0</v>
      </c>
      <c r="L248" s="70"/>
      <c r="M248" s="70"/>
      <c r="N248" s="63" t="e">
        <f t="shared" si="30"/>
        <v>#DIV/0!</v>
      </c>
      <c r="O248" s="13" t="s">
        <v>145</v>
      </c>
      <c r="P248" s="13" t="s">
        <v>146</v>
      </c>
      <c r="Q248" s="13" t="s">
        <v>31</v>
      </c>
    </row>
    <row r="249" spans="1:17" ht="32.25" customHeight="1">
      <c r="A249" s="8" t="s">
        <v>281</v>
      </c>
      <c r="B249" s="6" t="s">
        <v>273</v>
      </c>
      <c r="C249" s="2" t="s">
        <v>112</v>
      </c>
      <c r="D249" s="2" t="s">
        <v>12</v>
      </c>
      <c r="E249" s="2" t="s">
        <v>112</v>
      </c>
      <c r="F249" s="2" t="s">
        <v>1</v>
      </c>
      <c r="G249" s="2" t="s">
        <v>12</v>
      </c>
      <c r="H249" s="2" t="s">
        <v>282</v>
      </c>
      <c r="I249" s="2" t="s">
        <v>1</v>
      </c>
      <c r="J249" s="2" t="s">
        <v>13</v>
      </c>
      <c r="K249" s="72">
        <v>0</v>
      </c>
      <c r="L249" s="70">
        <f>L250</f>
        <v>50</v>
      </c>
      <c r="M249" s="70">
        <f>M250</f>
        <v>28.407</v>
      </c>
      <c r="N249" s="63">
        <f t="shared" si="30"/>
        <v>56.814</v>
      </c>
    </row>
    <row r="250" spans="1:17" ht="33.75" customHeight="1">
      <c r="A250" s="29" t="s">
        <v>358</v>
      </c>
      <c r="B250" s="6" t="s">
        <v>273</v>
      </c>
      <c r="C250" s="2" t="s">
        <v>112</v>
      </c>
      <c r="D250" s="2" t="s">
        <v>12</v>
      </c>
      <c r="E250" s="2" t="s">
        <v>112</v>
      </c>
      <c r="F250" s="2" t="s">
        <v>1</v>
      </c>
      <c r="G250" s="2" t="s">
        <v>12</v>
      </c>
      <c r="H250" s="2" t="s">
        <v>282</v>
      </c>
      <c r="I250" s="2" t="s">
        <v>1</v>
      </c>
      <c r="J250" s="2" t="s">
        <v>31</v>
      </c>
      <c r="K250" s="72">
        <v>0</v>
      </c>
      <c r="L250" s="70">
        <f>L251</f>
        <v>50</v>
      </c>
      <c r="M250" s="70">
        <f>M251</f>
        <v>28.407</v>
      </c>
      <c r="N250" s="63">
        <f t="shared" si="30"/>
        <v>56.814</v>
      </c>
    </row>
    <row r="251" spans="1:17" ht="34.5" customHeight="1">
      <c r="A251" s="10" t="s">
        <v>359</v>
      </c>
      <c r="B251" s="6" t="s">
        <v>273</v>
      </c>
      <c r="C251" s="2" t="s">
        <v>112</v>
      </c>
      <c r="D251" s="2" t="s">
        <v>12</v>
      </c>
      <c r="E251" s="2" t="s">
        <v>112</v>
      </c>
      <c r="F251" s="2" t="s">
        <v>1</v>
      </c>
      <c r="G251" s="2" t="s">
        <v>12</v>
      </c>
      <c r="H251" s="2" t="s">
        <v>282</v>
      </c>
      <c r="I251" s="2" t="s">
        <v>1</v>
      </c>
      <c r="J251" s="2" t="s">
        <v>198</v>
      </c>
      <c r="K251" s="72">
        <v>0</v>
      </c>
      <c r="L251" s="70">
        <v>50</v>
      </c>
      <c r="M251" s="70">
        <v>28.407</v>
      </c>
      <c r="N251" s="63">
        <f t="shared" si="30"/>
        <v>56.814</v>
      </c>
    </row>
    <row r="252" spans="1:17" ht="30" hidden="1" customHeight="1">
      <c r="A252" s="16" t="s">
        <v>285</v>
      </c>
      <c r="B252" s="6" t="s">
        <v>323</v>
      </c>
      <c r="C252" s="2" t="s">
        <v>112</v>
      </c>
      <c r="D252" s="2" t="s">
        <v>12</v>
      </c>
      <c r="E252" s="2" t="s">
        <v>176</v>
      </c>
      <c r="F252" s="2" t="s">
        <v>1</v>
      </c>
      <c r="G252" s="2" t="s">
        <v>0</v>
      </c>
      <c r="H252" s="2" t="s">
        <v>286</v>
      </c>
      <c r="I252" s="2" t="s">
        <v>1</v>
      </c>
      <c r="J252" s="2" t="s">
        <v>13</v>
      </c>
      <c r="K252" s="72">
        <v>0</v>
      </c>
      <c r="L252" s="70">
        <f>L253</f>
        <v>0</v>
      </c>
      <c r="M252" s="70">
        <f>M253</f>
        <v>0</v>
      </c>
      <c r="N252" s="62" t="e">
        <f t="shared" si="30"/>
        <v>#DIV/0!</v>
      </c>
    </row>
    <row r="253" spans="1:17" ht="35.25" hidden="1" customHeight="1">
      <c r="A253" s="29" t="s">
        <v>304</v>
      </c>
      <c r="B253" s="6" t="s">
        <v>323</v>
      </c>
      <c r="C253" s="2" t="s">
        <v>112</v>
      </c>
      <c r="D253" s="2" t="s">
        <v>12</v>
      </c>
      <c r="E253" s="2" t="s">
        <v>176</v>
      </c>
      <c r="F253" s="2" t="s">
        <v>1</v>
      </c>
      <c r="G253" s="2" t="s">
        <v>0</v>
      </c>
      <c r="H253" s="2" t="s">
        <v>286</v>
      </c>
      <c r="I253" s="2" t="s">
        <v>1</v>
      </c>
      <c r="J253" s="2" t="s">
        <v>31</v>
      </c>
      <c r="K253" s="72">
        <v>0</v>
      </c>
      <c r="L253" s="70">
        <f>L254</f>
        <v>0</v>
      </c>
      <c r="M253" s="70">
        <f>M254</f>
        <v>0</v>
      </c>
      <c r="N253" s="62" t="e">
        <f t="shared" si="30"/>
        <v>#DIV/0!</v>
      </c>
      <c r="O253" s="13" t="s">
        <v>145</v>
      </c>
      <c r="P253" s="13" t="s">
        <v>146</v>
      </c>
      <c r="Q253" s="13" t="s">
        <v>96</v>
      </c>
    </row>
    <row r="254" spans="1:17" ht="36.75" hidden="1" customHeight="1">
      <c r="A254" s="10" t="s">
        <v>305</v>
      </c>
      <c r="B254" s="6" t="s">
        <v>323</v>
      </c>
      <c r="C254" s="2" t="s">
        <v>112</v>
      </c>
      <c r="D254" s="2" t="s">
        <v>12</v>
      </c>
      <c r="E254" s="2" t="s">
        <v>176</v>
      </c>
      <c r="F254" s="2" t="s">
        <v>1</v>
      </c>
      <c r="G254" s="2" t="s">
        <v>0</v>
      </c>
      <c r="H254" s="2" t="s">
        <v>286</v>
      </c>
      <c r="I254" s="2" t="s">
        <v>1</v>
      </c>
      <c r="J254" s="2" t="s">
        <v>198</v>
      </c>
      <c r="K254" s="72">
        <v>0</v>
      </c>
      <c r="L254" s="70">
        <v>0</v>
      </c>
      <c r="M254" s="70">
        <v>0</v>
      </c>
      <c r="N254" s="62" t="e">
        <f t="shared" si="30"/>
        <v>#DIV/0!</v>
      </c>
      <c r="O254" s="13"/>
      <c r="P254" s="13"/>
      <c r="Q254" s="13"/>
    </row>
    <row r="255" spans="1:17" ht="22.5" hidden="1" customHeight="1">
      <c r="A255" s="8" t="s">
        <v>151</v>
      </c>
      <c r="B255" s="6" t="s">
        <v>273</v>
      </c>
      <c r="C255" s="2" t="s">
        <v>112</v>
      </c>
      <c r="D255" s="2" t="s">
        <v>12</v>
      </c>
      <c r="E255" s="2" t="s">
        <v>12</v>
      </c>
      <c r="F255" s="2" t="s">
        <v>1</v>
      </c>
      <c r="G255" s="2" t="s">
        <v>0</v>
      </c>
      <c r="H255" s="2" t="s">
        <v>152</v>
      </c>
      <c r="I255" s="2" t="s">
        <v>1</v>
      </c>
      <c r="J255" s="2" t="s">
        <v>13</v>
      </c>
      <c r="K255" s="71"/>
      <c r="L255" s="70">
        <f>L256+L267</f>
        <v>0</v>
      </c>
      <c r="M255" s="70"/>
      <c r="N255" s="62" t="e">
        <f t="shared" si="30"/>
        <v>#DIV/0!</v>
      </c>
    </row>
    <row r="256" spans="1:17" ht="31.5" hidden="1">
      <c r="A256" s="18" t="s">
        <v>30</v>
      </c>
      <c r="B256" s="6" t="s">
        <v>273</v>
      </c>
      <c r="C256" s="2" t="s">
        <v>112</v>
      </c>
      <c r="D256" s="2" t="s">
        <v>12</v>
      </c>
      <c r="E256" s="2" t="s">
        <v>12</v>
      </c>
      <c r="F256" s="2" t="s">
        <v>1</v>
      </c>
      <c r="G256" s="2" t="s">
        <v>0</v>
      </c>
      <c r="H256" s="2" t="s">
        <v>152</v>
      </c>
      <c r="I256" s="2" t="s">
        <v>1</v>
      </c>
      <c r="J256" s="2" t="s">
        <v>31</v>
      </c>
      <c r="K256" s="71"/>
      <c r="L256" s="70">
        <f>L266</f>
        <v>0</v>
      </c>
      <c r="M256" s="70"/>
      <c r="N256" s="62" t="e">
        <f t="shared" si="30"/>
        <v>#DIV/0!</v>
      </c>
      <c r="O256" s="13" t="s">
        <v>145</v>
      </c>
      <c r="P256" s="13" t="s">
        <v>153</v>
      </c>
      <c r="Q256" s="13" t="s">
        <v>31</v>
      </c>
    </row>
    <row r="257" spans="1:17" hidden="1">
      <c r="A257" s="8" t="s">
        <v>147</v>
      </c>
      <c r="B257" s="6" t="s">
        <v>273</v>
      </c>
      <c r="C257" s="2" t="s">
        <v>112</v>
      </c>
      <c r="D257" s="2" t="s">
        <v>12</v>
      </c>
      <c r="E257" s="2"/>
      <c r="F257" s="2"/>
      <c r="G257" s="2"/>
      <c r="H257" s="2"/>
      <c r="I257" s="2"/>
      <c r="J257" s="2" t="s">
        <v>13</v>
      </c>
      <c r="K257" s="71"/>
      <c r="L257" s="70"/>
      <c r="M257" s="70"/>
      <c r="N257" s="62" t="e">
        <f t="shared" si="30"/>
        <v>#DIV/0!</v>
      </c>
    </row>
    <row r="258" spans="1:17" ht="35.25" hidden="1" customHeight="1">
      <c r="A258" s="29" t="s">
        <v>148</v>
      </c>
      <c r="B258" s="6" t="s">
        <v>273</v>
      </c>
      <c r="C258" s="2" t="s">
        <v>112</v>
      </c>
      <c r="D258" s="2" t="s">
        <v>12</v>
      </c>
      <c r="E258" s="2"/>
      <c r="F258" s="2"/>
      <c r="G258" s="2"/>
      <c r="H258" s="2"/>
      <c r="I258" s="2"/>
      <c r="J258" s="2" t="s">
        <v>13</v>
      </c>
      <c r="K258" s="71"/>
      <c r="L258" s="70"/>
      <c r="M258" s="70"/>
      <c r="N258" s="62" t="e">
        <f t="shared" si="30"/>
        <v>#DIV/0!</v>
      </c>
    </row>
    <row r="259" spans="1:17" ht="31.5" hidden="1">
      <c r="A259" s="10" t="s">
        <v>149</v>
      </c>
      <c r="B259" s="6" t="s">
        <v>273</v>
      </c>
      <c r="C259" s="2" t="s">
        <v>112</v>
      </c>
      <c r="D259" s="2" t="s">
        <v>12</v>
      </c>
      <c r="E259" s="2"/>
      <c r="F259" s="2"/>
      <c r="G259" s="2"/>
      <c r="H259" s="2"/>
      <c r="I259" s="2"/>
      <c r="J259" s="2" t="s">
        <v>31</v>
      </c>
      <c r="K259" s="71"/>
      <c r="L259" s="70"/>
      <c r="M259" s="70"/>
      <c r="N259" s="62" t="e">
        <f t="shared" si="30"/>
        <v>#DIV/0!</v>
      </c>
    </row>
    <row r="260" spans="1:17" ht="21.75" hidden="1" customHeight="1">
      <c r="A260" s="14" t="s">
        <v>150</v>
      </c>
      <c r="B260" s="6" t="s">
        <v>273</v>
      </c>
      <c r="C260" s="2" t="s">
        <v>112</v>
      </c>
      <c r="D260" s="2" t="s">
        <v>12</v>
      </c>
      <c r="E260" s="2"/>
      <c r="F260" s="2"/>
      <c r="G260" s="2"/>
      <c r="H260" s="2"/>
      <c r="I260" s="2"/>
      <c r="J260" s="2" t="s">
        <v>59</v>
      </c>
      <c r="K260" s="71"/>
      <c r="L260" s="70"/>
      <c r="M260" s="70"/>
      <c r="N260" s="62" t="e">
        <f t="shared" si="30"/>
        <v>#DIV/0!</v>
      </c>
    </row>
    <row r="261" spans="1:17" ht="31.5" hidden="1">
      <c r="A261" s="10" t="s">
        <v>149</v>
      </c>
      <c r="B261" s="6" t="s">
        <v>273</v>
      </c>
      <c r="C261" s="2" t="s">
        <v>112</v>
      </c>
      <c r="D261" s="2" t="s">
        <v>12</v>
      </c>
      <c r="E261" s="2"/>
      <c r="F261" s="2"/>
      <c r="G261" s="2"/>
      <c r="H261" s="2"/>
      <c r="I261" s="2"/>
      <c r="J261" s="2" t="s">
        <v>96</v>
      </c>
      <c r="K261" s="71"/>
      <c r="L261" s="70"/>
      <c r="M261" s="70"/>
      <c r="N261" s="62" t="e">
        <f t="shared" si="30"/>
        <v>#DIV/0!</v>
      </c>
    </row>
    <row r="262" spans="1:17" ht="63.75" hidden="1" customHeight="1">
      <c r="A262" s="8" t="s">
        <v>154</v>
      </c>
      <c r="B262" s="6" t="s">
        <v>273</v>
      </c>
      <c r="C262" s="2" t="s">
        <v>112</v>
      </c>
      <c r="D262" s="2" t="s">
        <v>12</v>
      </c>
      <c r="E262" s="2"/>
      <c r="F262" s="2"/>
      <c r="G262" s="2"/>
      <c r="H262" s="2"/>
      <c r="I262" s="2"/>
      <c r="J262" s="2" t="s">
        <v>13</v>
      </c>
      <c r="K262" s="71"/>
      <c r="L262" s="70"/>
      <c r="M262" s="70"/>
      <c r="N262" s="62" t="e">
        <f t="shared" si="30"/>
        <v>#DIV/0!</v>
      </c>
    </row>
    <row r="263" spans="1:17" ht="32.25" hidden="1" customHeight="1">
      <c r="A263" s="28" t="s">
        <v>155</v>
      </c>
      <c r="B263" s="6" t="s">
        <v>273</v>
      </c>
      <c r="C263" s="2" t="s">
        <v>112</v>
      </c>
      <c r="D263" s="2" t="s">
        <v>12</v>
      </c>
      <c r="E263" s="2"/>
      <c r="F263" s="2"/>
      <c r="G263" s="2"/>
      <c r="H263" s="2"/>
      <c r="I263" s="2"/>
      <c r="J263" s="2" t="s">
        <v>13</v>
      </c>
      <c r="K263" s="71"/>
      <c r="L263" s="70"/>
      <c r="M263" s="70"/>
      <c r="N263" s="62" t="e">
        <f t="shared" si="30"/>
        <v>#DIV/0!</v>
      </c>
    </row>
    <row r="264" spans="1:17" ht="31.5" hidden="1">
      <c r="A264" s="18" t="s">
        <v>30</v>
      </c>
      <c r="B264" s="6" t="s">
        <v>273</v>
      </c>
      <c r="C264" s="2" t="s">
        <v>112</v>
      </c>
      <c r="D264" s="2" t="s">
        <v>12</v>
      </c>
      <c r="E264" s="2"/>
      <c r="F264" s="2"/>
      <c r="G264" s="2"/>
      <c r="H264" s="2"/>
      <c r="I264" s="2"/>
      <c r="J264" s="2" t="s">
        <v>31</v>
      </c>
      <c r="K264" s="71"/>
      <c r="L264" s="70"/>
      <c r="M264" s="70"/>
      <c r="N264" s="62" t="e">
        <f t="shared" si="30"/>
        <v>#DIV/0!</v>
      </c>
    </row>
    <row r="265" spans="1:17" ht="31.5" hidden="1">
      <c r="A265" s="10" t="s">
        <v>149</v>
      </c>
      <c r="B265" s="6" t="s">
        <v>273</v>
      </c>
      <c r="C265" s="2" t="s">
        <v>112</v>
      </c>
      <c r="D265" s="2" t="s">
        <v>12</v>
      </c>
      <c r="E265" s="2"/>
      <c r="F265" s="2"/>
      <c r="G265" s="2"/>
      <c r="H265" s="2"/>
      <c r="I265" s="2"/>
      <c r="J265" s="2" t="s">
        <v>96</v>
      </c>
      <c r="K265" s="71"/>
      <c r="L265" s="70"/>
      <c r="M265" s="70"/>
      <c r="N265" s="62" t="e">
        <f t="shared" si="30"/>
        <v>#DIV/0!</v>
      </c>
    </row>
    <row r="266" spans="1:17" ht="30" hidden="1" customHeight="1">
      <c r="A266" s="16" t="s">
        <v>210</v>
      </c>
      <c r="B266" s="6" t="s">
        <v>273</v>
      </c>
      <c r="C266" s="2" t="s">
        <v>112</v>
      </c>
      <c r="D266" s="2" t="s">
        <v>12</v>
      </c>
      <c r="E266" s="2" t="s">
        <v>12</v>
      </c>
      <c r="F266" s="2" t="s">
        <v>1</v>
      </c>
      <c r="G266" s="2" t="s">
        <v>0</v>
      </c>
      <c r="H266" s="2" t="s">
        <v>152</v>
      </c>
      <c r="I266" s="2" t="s">
        <v>1</v>
      </c>
      <c r="J266" s="2" t="s">
        <v>198</v>
      </c>
      <c r="K266" s="71"/>
      <c r="L266" s="70"/>
      <c r="M266" s="70"/>
      <c r="N266" s="62" t="e">
        <f t="shared" si="30"/>
        <v>#DIV/0!</v>
      </c>
    </row>
    <row r="267" spans="1:17" ht="31.5" hidden="1" customHeight="1">
      <c r="A267" s="14" t="s">
        <v>150</v>
      </c>
      <c r="B267" s="6" t="s">
        <v>273</v>
      </c>
      <c r="C267" s="2" t="s">
        <v>112</v>
      </c>
      <c r="D267" s="2" t="s">
        <v>12</v>
      </c>
      <c r="E267" s="2" t="s">
        <v>12</v>
      </c>
      <c r="F267" s="2" t="s">
        <v>1</v>
      </c>
      <c r="G267" s="2" t="s">
        <v>0</v>
      </c>
      <c r="H267" s="2" t="s">
        <v>152</v>
      </c>
      <c r="I267" s="2" t="s">
        <v>1</v>
      </c>
      <c r="J267" s="2" t="s">
        <v>96</v>
      </c>
      <c r="K267" s="71"/>
      <c r="L267" s="70">
        <f>L268</f>
        <v>0</v>
      </c>
      <c r="M267" s="70"/>
      <c r="N267" s="62" t="e">
        <f t="shared" si="30"/>
        <v>#DIV/0!</v>
      </c>
      <c r="O267" s="13" t="s">
        <v>145</v>
      </c>
      <c r="P267" s="13" t="s">
        <v>153</v>
      </c>
      <c r="Q267" s="13" t="s">
        <v>96</v>
      </c>
    </row>
    <row r="268" spans="1:17" ht="23.25" hidden="1" customHeight="1">
      <c r="A268" s="14" t="s">
        <v>224</v>
      </c>
      <c r="B268" s="6" t="s">
        <v>273</v>
      </c>
      <c r="C268" s="2" t="s">
        <v>112</v>
      </c>
      <c r="D268" s="2" t="s">
        <v>12</v>
      </c>
      <c r="E268" s="2" t="s">
        <v>12</v>
      </c>
      <c r="F268" s="2" t="s">
        <v>1</v>
      </c>
      <c r="G268" s="2" t="s">
        <v>0</v>
      </c>
      <c r="H268" s="2" t="s">
        <v>152</v>
      </c>
      <c r="I268" s="2" t="s">
        <v>1</v>
      </c>
      <c r="J268" s="2" t="s">
        <v>225</v>
      </c>
      <c r="K268" s="71"/>
      <c r="L268" s="70"/>
      <c r="M268" s="70"/>
      <c r="N268" s="62" t="e">
        <f t="shared" si="30"/>
        <v>#DIV/0!</v>
      </c>
      <c r="O268" s="13"/>
      <c r="P268" s="13"/>
      <c r="Q268" s="13"/>
    </row>
    <row r="269" spans="1:17" ht="16.5" hidden="1" customHeight="1">
      <c r="A269" s="5" t="s">
        <v>156</v>
      </c>
      <c r="B269" s="6" t="s">
        <v>273</v>
      </c>
      <c r="C269" s="7" t="s">
        <v>157</v>
      </c>
      <c r="D269" s="7" t="s">
        <v>158</v>
      </c>
      <c r="E269" s="7" t="s">
        <v>0</v>
      </c>
      <c r="F269" s="7" t="s">
        <v>1</v>
      </c>
      <c r="G269" s="7" t="s">
        <v>0</v>
      </c>
      <c r="H269" s="7" t="s">
        <v>2</v>
      </c>
      <c r="I269" s="7" t="s">
        <v>1</v>
      </c>
      <c r="J269" s="7" t="s">
        <v>13</v>
      </c>
      <c r="K269" s="69">
        <f t="shared" ref="K269:M273" si="43">K270</f>
        <v>0</v>
      </c>
      <c r="L269" s="69">
        <f t="shared" si="43"/>
        <v>0</v>
      </c>
      <c r="M269" s="69">
        <f t="shared" si="43"/>
        <v>0</v>
      </c>
      <c r="N269" s="62" t="e">
        <f t="shared" si="30"/>
        <v>#DIV/0!</v>
      </c>
    </row>
    <row r="270" spans="1:17" ht="16.5" hidden="1" customHeight="1">
      <c r="A270" s="5" t="s">
        <v>159</v>
      </c>
      <c r="B270" s="6" t="s">
        <v>273</v>
      </c>
      <c r="C270" s="7" t="s">
        <v>160</v>
      </c>
      <c r="D270" s="7" t="s">
        <v>12</v>
      </c>
      <c r="E270" s="7" t="s">
        <v>0</v>
      </c>
      <c r="F270" s="7" t="s">
        <v>1</v>
      </c>
      <c r="G270" s="7" t="s">
        <v>0</v>
      </c>
      <c r="H270" s="7" t="s">
        <v>2</v>
      </c>
      <c r="I270" s="7" t="s">
        <v>1</v>
      </c>
      <c r="J270" s="7" t="s">
        <v>13</v>
      </c>
      <c r="K270" s="69">
        <f t="shared" si="43"/>
        <v>0</v>
      </c>
      <c r="L270" s="69">
        <f t="shared" si="43"/>
        <v>0</v>
      </c>
      <c r="M270" s="69">
        <f t="shared" si="43"/>
        <v>0</v>
      </c>
      <c r="N270" s="62" t="e">
        <f t="shared" si="30"/>
        <v>#DIV/0!</v>
      </c>
    </row>
    <row r="271" spans="1:17" ht="21" hidden="1" customHeight="1">
      <c r="A271" s="8" t="s">
        <v>54</v>
      </c>
      <c r="B271" s="6" t="s">
        <v>273</v>
      </c>
      <c r="C271" s="2" t="s">
        <v>160</v>
      </c>
      <c r="D271" s="2" t="s">
        <v>12</v>
      </c>
      <c r="E271" s="2" t="s">
        <v>55</v>
      </c>
      <c r="F271" s="2" t="s">
        <v>1</v>
      </c>
      <c r="G271" s="2" t="s">
        <v>0</v>
      </c>
      <c r="H271" s="2" t="s">
        <v>2</v>
      </c>
      <c r="I271" s="2" t="s">
        <v>1</v>
      </c>
      <c r="J271" s="2" t="s">
        <v>13</v>
      </c>
      <c r="K271" s="70">
        <f t="shared" si="43"/>
        <v>0</v>
      </c>
      <c r="L271" s="70">
        <f t="shared" si="43"/>
        <v>0</v>
      </c>
      <c r="M271" s="70">
        <f t="shared" si="43"/>
        <v>0</v>
      </c>
      <c r="N271" s="63" t="e">
        <f t="shared" si="30"/>
        <v>#DIV/0!</v>
      </c>
    </row>
    <row r="272" spans="1:17" ht="19.5" hidden="1" customHeight="1">
      <c r="A272" s="14" t="s">
        <v>245</v>
      </c>
      <c r="B272" s="6" t="s">
        <v>273</v>
      </c>
      <c r="C272" s="2" t="s">
        <v>160</v>
      </c>
      <c r="D272" s="2" t="s">
        <v>12</v>
      </c>
      <c r="E272" s="2" t="s">
        <v>55</v>
      </c>
      <c r="F272" s="2" t="s">
        <v>1</v>
      </c>
      <c r="G272" s="2" t="s">
        <v>0</v>
      </c>
      <c r="H272" s="2" t="s">
        <v>162</v>
      </c>
      <c r="I272" s="2" t="s">
        <v>1</v>
      </c>
      <c r="J272" s="2" t="s">
        <v>13</v>
      </c>
      <c r="K272" s="70">
        <f t="shared" si="43"/>
        <v>0</v>
      </c>
      <c r="L272" s="70">
        <f t="shared" si="43"/>
        <v>0</v>
      </c>
      <c r="M272" s="70">
        <f t="shared" si="43"/>
        <v>0</v>
      </c>
      <c r="N272" s="63" t="e">
        <f t="shared" si="30"/>
        <v>#DIV/0!</v>
      </c>
    </row>
    <row r="273" spans="1:17" ht="21" hidden="1" customHeight="1">
      <c r="A273" s="18" t="s">
        <v>163</v>
      </c>
      <c r="B273" s="6" t="s">
        <v>273</v>
      </c>
      <c r="C273" s="2" t="s">
        <v>160</v>
      </c>
      <c r="D273" s="2" t="s">
        <v>12</v>
      </c>
      <c r="E273" s="2" t="s">
        <v>55</v>
      </c>
      <c r="F273" s="2" t="s">
        <v>1</v>
      </c>
      <c r="G273" s="2" t="s">
        <v>0</v>
      </c>
      <c r="H273" s="2" t="s">
        <v>162</v>
      </c>
      <c r="I273" s="2" t="s">
        <v>1</v>
      </c>
      <c r="J273" s="2" t="s">
        <v>164</v>
      </c>
      <c r="K273" s="70">
        <f t="shared" si="43"/>
        <v>0</v>
      </c>
      <c r="L273" s="70">
        <f t="shared" si="43"/>
        <v>0</v>
      </c>
      <c r="M273" s="70">
        <f t="shared" si="43"/>
        <v>0</v>
      </c>
      <c r="N273" s="63" t="e">
        <f t="shared" si="30"/>
        <v>#DIV/0!</v>
      </c>
      <c r="O273" s="13" t="s">
        <v>165</v>
      </c>
      <c r="P273" s="13" t="s">
        <v>166</v>
      </c>
      <c r="Q273" s="13" t="s">
        <v>164</v>
      </c>
    </row>
    <row r="274" spans="1:17" ht="21.75" hidden="1" customHeight="1">
      <c r="A274" s="30" t="s">
        <v>227</v>
      </c>
      <c r="B274" s="6" t="s">
        <v>273</v>
      </c>
      <c r="C274" s="2" t="s">
        <v>160</v>
      </c>
      <c r="D274" s="2" t="s">
        <v>12</v>
      </c>
      <c r="E274" s="2" t="s">
        <v>55</v>
      </c>
      <c r="F274" s="2" t="s">
        <v>1</v>
      </c>
      <c r="G274" s="2" t="s">
        <v>0</v>
      </c>
      <c r="H274" s="2" t="s">
        <v>162</v>
      </c>
      <c r="I274" s="2" t="s">
        <v>1</v>
      </c>
      <c r="J274" s="2" t="s">
        <v>228</v>
      </c>
      <c r="K274" s="71"/>
      <c r="L274" s="70"/>
      <c r="M274" s="70"/>
      <c r="N274" s="63" t="e">
        <f t="shared" si="30"/>
        <v>#DIV/0!</v>
      </c>
      <c r="O274" s="13"/>
      <c r="P274" s="13"/>
      <c r="Q274" s="13"/>
    </row>
    <row r="275" spans="1:17" ht="21" hidden="1" customHeight="1">
      <c r="A275" s="5" t="s">
        <v>167</v>
      </c>
      <c r="B275" s="6" t="s">
        <v>273</v>
      </c>
      <c r="C275" s="7" t="s">
        <v>160</v>
      </c>
      <c r="D275" s="7" t="s">
        <v>27</v>
      </c>
      <c r="E275" s="7" t="s">
        <v>0</v>
      </c>
      <c r="F275" s="7" t="s">
        <v>1</v>
      </c>
      <c r="G275" s="7" t="s">
        <v>0</v>
      </c>
      <c r="H275" s="7" t="s">
        <v>2</v>
      </c>
      <c r="I275" s="7" t="s">
        <v>1</v>
      </c>
      <c r="J275" s="7" t="s">
        <v>13</v>
      </c>
      <c r="K275" s="72"/>
      <c r="L275" s="69">
        <f>L276</f>
        <v>0</v>
      </c>
      <c r="M275" s="69"/>
      <c r="N275" s="62" t="e">
        <f t="shared" si="30"/>
        <v>#DIV/0!</v>
      </c>
    </row>
    <row r="276" spans="1:17" ht="27" hidden="1" customHeight="1">
      <c r="A276" s="8" t="s">
        <v>54</v>
      </c>
      <c r="B276" s="6" t="s">
        <v>273</v>
      </c>
      <c r="C276" s="2" t="s">
        <v>160</v>
      </c>
      <c r="D276" s="2" t="s">
        <v>27</v>
      </c>
      <c r="E276" s="2" t="s">
        <v>55</v>
      </c>
      <c r="F276" s="2" t="s">
        <v>1</v>
      </c>
      <c r="G276" s="2" t="s">
        <v>0</v>
      </c>
      <c r="H276" s="2" t="s">
        <v>2</v>
      </c>
      <c r="I276" s="2" t="s">
        <v>1</v>
      </c>
      <c r="J276" s="2" t="s">
        <v>13</v>
      </c>
      <c r="K276" s="71"/>
      <c r="L276" s="70">
        <f>L277</f>
        <v>0</v>
      </c>
      <c r="M276" s="70"/>
      <c r="N276" s="62" t="e">
        <f t="shared" ref="N276:N302" si="44">M276/L276*100</f>
        <v>#DIV/0!</v>
      </c>
    </row>
    <row r="277" spans="1:17" ht="24" hidden="1" customHeight="1">
      <c r="A277" s="14" t="s">
        <v>168</v>
      </c>
      <c r="B277" s="6" t="s">
        <v>273</v>
      </c>
      <c r="C277" s="2" t="s">
        <v>160</v>
      </c>
      <c r="D277" s="2" t="s">
        <v>27</v>
      </c>
      <c r="E277" s="2" t="s">
        <v>55</v>
      </c>
      <c r="F277" s="2" t="s">
        <v>1</v>
      </c>
      <c r="G277" s="2" t="s">
        <v>0</v>
      </c>
      <c r="H277" s="2" t="s">
        <v>169</v>
      </c>
      <c r="I277" s="2" t="s">
        <v>1</v>
      </c>
      <c r="J277" s="2" t="s">
        <v>13</v>
      </c>
      <c r="K277" s="71"/>
      <c r="L277" s="70">
        <f>L278</f>
        <v>0</v>
      </c>
      <c r="M277" s="70"/>
      <c r="N277" s="62" t="e">
        <f t="shared" si="44"/>
        <v>#DIV/0!</v>
      </c>
    </row>
    <row r="278" spans="1:17" ht="19.5" hidden="1" customHeight="1">
      <c r="A278" s="30" t="s">
        <v>163</v>
      </c>
      <c r="B278" s="6" t="s">
        <v>273</v>
      </c>
      <c r="C278" s="2" t="s">
        <v>160</v>
      </c>
      <c r="D278" s="2" t="s">
        <v>27</v>
      </c>
      <c r="E278" s="2" t="s">
        <v>55</v>
      </c>
      <c r="F278" s="2" t="s">
        <v>1</v>
      </c>
      <c r="G278" s="2" t="s">
        <v>0</v>
      </c>
      <c r="H278" s="2" t="s">
        <v>169</v>
      </c>
      <c r="I278" s="2" t="s">
        <v>1</v>
      </c>
      <c r="J278" s="2" t="s">
        <v>164</v>
      </c>
      <c r="K278" s="71"/>
      <c r="L278" s="70">
        <f>L282</f>
        <v>0</v>
      </c>
      <c r="M278" s="70"/>
      <c r="N278" s="62" t="e">
        <f t="shared" si="44"/>
        <v>#DIV/0!</v>
      </c>
      <c r="O278" s="13" t="s">
        <v>170</v>
      </c>
      <c r="P278" s="13" t="s">
        <v>171</v>
      </c>
      <c r="Q278" s="13" t="s">
        <v>164</v>
      </c>
    </row>
    <row r="279" spans="1:17" hidden="1">
      <c r="A279" s="8" t="s">
        <v>54</v>
      </c>
      <c r="B279" s="6" t="s">
        <v>273</v>
      </c>
      <c r="C279" s="2" t="s">
        <v>160</v>
      </c>
      <c r="D279" s="2" t="s">
        <v>62</v>
      </c>
      <c r="E279" s="2"/>
      <c r="F279" s="2"/>
      <c r="G279" s="2"/>
      <c r="H279" s="2"/>
      <c r="I279" s="2"/>
      <c r="J279" s="2" t="s">
        <v>13</v>
      </c>
      <c r="K279" s="71"/>
      <c r="L279" s="70"/>
      <c r="M279" s="70"/>
      <c r="N279" s="62" t="e">
        <f t="shared" si="44"/>
        <v>#DIV/0!</v>
      </c>
    </row>
    <row r="280" spans="1:17" ht="22.5" hidden="1" customHeight="1">
      <c r="A280" s="14" t="s">
        <v>172</v>
      </c>
      <c r="B280" s="6" t="s">
        <v>273</v>
      </c>
      <c r="C280" s="2" t="s">
        <v>160</v>
      </c>
      <c r="D280" s="2" t="s">
        <v>62</v>
      </c>
      <c r="E280" s="2"/>
      <c r="F280" s="2"/>
      <c r="G280" s="2"/>
      <c r="H280" s="2"/>
      <c r="I280" s="2"/>
      <c r="J280" s="2" t="s">
        <v>13</v>
      </c>
      <c r="K280" s="71"/>
      <c r="L280" s="70"/>
      <c r="M280" s="70"/>
      <c r="N280" s="62" t="e">
        <f t="shared" si="44"/>
        <v>#DIV/0!</v>
      </c>
    </row>
    <row r="281" spans="1:17" ht="31.5" hidden="1">
      <c r="A281" s="10" t="s">
        <v>149</v>
      </c>
      <c r="B281" s="6" t="s">
        <v>273</v>
      </c>
      <c r="C281" s="2" t="s">
        <v>160</v>
      </c>
      <c r="D281" s="2" t="s">
        <v>62</v>
      </c>
      <c r="E281" s="2"/>
      <c r="F281" s="2"/>
      <c r="G281" s="2"/>
      <c r="H281" s="2"/>
      <c r="I281" s="2"/>
      <c r="J281" s="2" t="s">
        <v>96</v>
      </c>
      <c r="K281" s="71"/>
      <c r="L281" s="70"/>
      <c r="M281" s="70"/>
      <c r="N281" s="62" t="e">
        <f t="shared" si="44"/>
        <v>#DIV/0!</v>
      </c>
    </row>
    <row r="282" spans="1:17" ht="30" hidden="1" customHeight="1">
      <c r="A282" s="10" t="s">
        <v>229</v>
      </c>
      <c r="B282" s="6" t="s">
        <v>273</v>
      </c>
      <c r="C282" s="2" t="s">
        <v>160</v>
      </c>
      <c r="D282" s="2" t="s">
        <v>27</v>
      </c>
      <c r="E282" s="2" t="s">
        <v>55</v>
      </c>
      <c r="F282" s="2" t="s">
        <v>1</v>
      </c>
      <c r="G282" s="2" t="s">
        <v>0</v>
      </c>
      <c r="H282" s="2" t="s">
        <v>169</v>
      </c>
      <c r="I282" s="2" t="s">
        <v>1</v>
      </c>
      <c r="J282" s="2" t="s">
        <v>226</v>
      </c>
      <c r="K282" s="71"/>
      <c r="L282" s="70"/>
      <c r="M282" s="70"/>
      <c r="N282" s="62" t="e">
        <f t="shared" si="44"/>
        <v>#DIV/0!</v>
      </c>
    </row>
    <row r="283" spans="1:17" ht="24" hidden="1" customHeight="1">
      <c r="A283" s="5" t="s">
        <v>173</v>
      </c>
      <c r="B283" s="6" t="s">
        <v>273</v>
      </c>
      <c r="C283" s="7" t="s">
        <v>83</v>
      </c>
      <c r="D283" s="7" t="s">
        <v>0</v>
      </c>
      <c r="E283" s="7" t="s">
        <v>0</v>
      </c>
      <c r="F283" s="7" t="s">
        <v>1</v>
      </c>
      <c r="G283" s="7" t="s">
        <v>0</v>
      </c>
      <c r="H283" s="7" t="s">
        <v>2</v>
      </c>
      <c r="I283" s="7" t="s">
        <v>1</v>
      </c>
      <c r="J283" s="7" t="s">
        <v>13</v>
      </c>
      <c r="K283" s="72"/>
      <c r="L283" s="69">
        <f>L284</f>
        <v>0</v>
      </c>
      <c r="M283" s="69"/>
      <c r="N283" s="62" t="e">
        <f t="shared" si="44"/>
        <v>#DIV/0!</v>
      </c>
    </row>
    <row r="284" spans="1:17" ht="21.75" hidden="1" customHeight="1">
      <c r="A284" s="5" t="s">
        <v>174</v>
      </c>
      <c r="B284" s="6" t="s">
        <v>273</v>
      </c>
      <c r="C284" s="7" t="s">
        <v>83</v>
      </c>
      <c r="D284" s="7" t="s">
        <v>12</v>
      </c>
      <c r="E284" s="7" t="s">
        <v>0</v>
      </c>
      <c r="F284" s="7" t="s">
        <v>1</v>
      </c>
      <c r="G284" s="7" t="s">
        <v>0</v>
      </c>
      <c r="H284" s="7" t="s">
        <v>2</v>
      </c>
      <c r="I284" s="7" t="s">
        <v>1</v>
      </c>
      <c r="J284" s="7" t="s">
        <v>13</v>
      </c>
      <c r="K284" s="72"/>
      <c r="L284" s="69">
        <f>L285</f>
        <v>0</v>
      </c>
      <c r="M284" s="69"/>
      <c r="N284" s="62" t="e">
        <f t="shared" si="44"/>
        <v>#DIV/0!</v>
      </c>
    </row>
    <row r="285" spans="1:17" ht="21.75" hidden="1" customHeight="1">
      <c r="A285" s="10" t="s">
        <v>175</v>
      </c>
      <c r="B285" s="6" t="s">
        <v>273</v>
      </c>
      <c r="C285" s="2" t="s">
        <v>83</v>
      </c>
      <c r="D285" s="2" t="s">
        <v>12</v>
      </c>
      <c r="E285" s="2" t="s">
        <v>176</v>
      </c>
      <c r="F285" s="2" t="s">
        <v>1</v>
      </c>
      <c r="G285" s="2" t="s">
        <v>0</v>
      </c>
      <c r="H285" s="2" t="s">
        <v>2</v>
      </c>
      <c r="I285" s="2" t="s">
        <v>1</v>
      </c>
      <c r="J285" s="2" t="s">
        <v>13</v>
      </c>
      <c r="K285" s="71"/>
      <c r="L285" s="70">
        <f>L286</f>
        <v>0</v>
      </c>
      <c r="M285" s="70"/>
      <c r="N285" s="62" t="e">
        <f t="shared" si="44"/>
        <v>#DIV/0!</v>
      </c>
    </row>
    <row r="286" spans="1:17" ht="22.5" hidden="1" customHeight="1">
      <c r="A286" s="18" t="s">
        <v>177</v>
      </c>
      <c r="B286" s="6" t="s">
        <v>273</v>
      </c>
      <c r="C286" s="2" t="s">
        <v>83</v>
      </c>
      <c r="D286" s="2" t="s">
        <v>12</v>
      </c>
      <c r="E286" s="2" t="s">
        <v>176</v>
      </c>
      <c r="F286" s="2" t="s">
        <v>1</v>
      </c>
      <c r="G286" s="2" t="s">
        <v>0</v>
      </c>
      <c r="H286" s="2" t="s">
        <v>178</v>
      </c>
      <c r="I286" s="2" t="s">
        <v>1</v>
      </c>
      <c r="J286" s="2" t="s">
        <v>13</v>
      </c>
      <c r="K286" s="71"/>
      <c r="L286" s="70">
        <f>L287</f>
        <v>0</v>
      </c>
      <c r="M286" s="70"/>
      <c r="N286" s="62" t="e">
        <f t="shared" si="44"/>
        <v>#DIV/0!</v>
      </c>
    </row>
    <row r="287" spans="1:17" ht="33.75" hidden="1" customHeight="1">
      <c r="A287" s="18" t="s">
        <v>30</v>
      </c>
      <c r="B287" s="6" t="s">
        <v>273</v>
      </c>
      <c r="C287" s="2" t="s">
        <v>83</v>
      </c>
      <c r="D287" s="2" t="s">
        <v>12</v>
      </c>
      <c r="E287" s="2" t="s">
        <v>176</v>
      </c>
      <c r="F287" s="2" t="s">
        <v>1</v>
      </c>
      <c r="G287" s="2" t="s">
        <v>0</v>
      </c>
      <c r="H287" s="2" t="s">
        <v>178</v>
      </c>
      <c r="I287" s="2" t="s">
        <v>1</v>
      </c>
      <c r="J287" s="2" t="s">
        <v>31</v>
      </c>
      <c r="K287" s="71"/>
      <c r="L287" s="70">
        <f>L288</f>
        <v>0</v>
      </c>
      <c r="M287" s="70"/>
      <c r="N287" s="62" t="e">
        <f t="shared" si="44"/>
        <v>#DIV/0!</v>
      </c>
      <c r="O287" s="13" t="s">
        <v>179</v>
      </c>
      <c r="P287" s="13" t="s">
        <v>180</v>
      </c>
      <c r="Q287" s="13" t="s">
        <v>31</v>
      </c>
    </row>
    <row r="288" spans="1:17" ht="32.25" hidden="1" customHeight="1">
      <c r="A288" s="16" t="s">
        <v>210</v>
      </c>
      <c r="B288" s="6" t="s">
        <v>273</v>
      </c>
      <c r="C288" s="2" t="s">
        <v>83</v>
      </c>
      <c r="D288" s="2" t="s">
        <v>12</v>
      </c>
      <c r="E288" s="2" t="s">
        <v>176</v>
      </c>
      <c r="F288" s="2" t="s">
        <v>1</v>
      </c>
      <c r="G288" s="2" t="s">
        <v>0</v>
      </c>
      <c r="H288" s="2" t="s">
        <v>178</v>
      </c>
      <c r="I288" s="2" t="s">
        <v>1</v>
      </c>
      <c r="J288" s="2" t="s">
        <v>198</v>
      </c>
      <c r="K288" s="71"/>
      <c r="L288" s="70"/>
      <c r="M288" s="70"/>
      <c r="N288" s="62" t="e">
        <f t="shared" si="44"/>
        <v>#DIV/0!</v>
      </c>
      <c r="O288" s="13"/>
      <c r="P288" s="13"/>
      <c r="Q288" s="13"/>
    </row>
    <row r="289" spans="1:17" ht="26.25" hidden="1" customHeight="1">
      <c r="A289" s="27" t="s">
        <v>181</v>
      </c>
      <c r="B289" s="6" t="s">
        <v>273</v>
      </c>
      <c r="C289" s="7" t="s">
        <v>91</v>
      </c>
      <c r="D289" s="7" t="s">
        <v>0</v>
      </c>
      <c r="E289" s="7" t="s">
        <v>0</v>
      </c>
      <c r="F289" s="7" t="s">
        <v>1</v>
      </c>
      <c r="G289" s="7" t="s">
        <v>0</v>
      </c>
      <c r="H289" s="7" t="s">
        <v>2</v>
      </c>
      <c r="I289" s="7" t="s">
        <v>1</v>
      </c>
      <c r="J289" s="7" t="s">
        <v>13</v>
      </c>
      <c r="K289" s="72"/>
      <c r="L289" s="69">
        <f>L290</f>
        <v>0</v>
      </c>
      <c r="M289" s="69"/>
      <c r="N289" s="62" t="e">
        <f t="shared" si="44"/>
        <v>#DIV/0!</v>
      </c>
    </row>
    <row r="290" spans="1:17" ht="34.5" hidden="1" customHeight="1">
      <c r="A290" s="27" t="s">
        <v>182</v>
      </c>
      <c r="B290" s="6" t="s">
        <v>273</v>
      </c>
      <c r="C290" s="7" t="s">
        <v>91</v>
      </c>
      <c r="D290" s="7" t="s">
        <v>12</v>
      </c>
      <c r="E290" s="7" t="s">
        <v>0</v>
      </c>
      <c r="F290" s="7" t="s">
        <v>1</v>
      </c>
      <c r="G290" s="7" t="s">
        <v>0</v>
      </c>
      <c r="H290" s="7" t="s">
        <v>2</v>
      </c>
      <c r="I290" s="7" t="s">
        <v>1</v>
      </c>
      <c r="J290" s="7" t="s">
        <v>13</v>
      </c>
      <c r="K290" s="72"/>
      <c r="L290" s="69">
        <f>L291</f>
        <v>0</v>
      </c>
      <c r="M290" s="69"/>
      <c r="N290" s="62" t="e">
        <f t="shared" si="44"/>
        <v>#DIV/0!</v>
      </c>
    </row>
    <row r="291" spans="1:17" ht="24" hidden="1" customHeight="1">
      <c r="A291" s="8" t="s">
        <v>183</v>
      </c>
      <c r="B291" s="6" t="s">
        <v>273</v>
      </c>
      <c r="C291" s="2" t="s">
        <v>91</v>
      </c>
      <c r="D291" s="2" t="s">
        <v>12</v>
      </c>
      <c r="E291" s="2" t="s">
        <v>184</v>
      </c>
      <c r="F291" s="2" t="s">
        <v>1</v>
      </c>
      <c r="G291" s="2" t="s">
        <v>1</v>
      </c>
      <c r="H291" s="2" t="s">
        <v>2</v>
      </c>
      <c r="I291" s="2" t="s">
        <v>1</v>
      </c>
      <c r="J291" s="2" t="s">
        <v>13</v>
      </c>
      <c r="K291" s="71"/>
      <c r="L291" s="70">
        <f>L292</f>
        <v>0</v>
      </c>
      <c r="M291" s="70"/>
      <c r="N291" s="62" t="e">
        <f t="shared" si="44"/>
        <v>#DIV/0!</v>
      </c>
    </row>
    <row r="292" spans="1:17" ht="22.5" hidden="1" customHeight="1">
      <c r="A292" s="8" t="s">
        <v>185</v>
      </c>
      <c r="B292" s="6" t="s">
        <v>273</v>
      </c>
      <c r="C292" s="2" t="s">
        <v>91</v>
      </c>
      <c r="D292" s="2" t="s">
        <v>12</v>
      </c>
      <c r="E292" s="2" t="s">
        <v>184</v>
      </c>
      <c r="F292" s="2" t="s">
        <v>1</v>
      </c>
      <c r="G292" s="2" t="s">
        <v>1</v>
      </c>
      <c r="H292" s="2" t="s">
        <v>186</v>
      </c>
      <c r="I292" s="2" t="s">
        <v>1</v>
      </c>
      <c r="J292" s="2" t="s">
        <v>13</v>
      </c>
      <c r="K292" s="71"/>
      <c r="L292" s="70">
        <f>L293</f>
        <v>0</v>
      </c>
      <c r="M292" s="70"/>
      <c r="N292" s="62" t="e">
        <f t="shared" si="44"/>
        <v>#DIV/0!</v>
      </c>
    </row>
    <row r="293" spans="1:17" hidden="1">
      <c r="A293" s="30" t="s">
        <v>187</v>
      </c>
      <c r="B293" s="6" t="s">
        <v>273</v>
      </c>
      <c r="C293" s="2" t="s">
        <v>91</v>
      </c>
      <c r="D293" s="2" t="s">
        <v>12</v>
      </c>
      <c r="E293" s="2" t="s">
        <v>92</v>
      </c>
      <c r="F293" s="2" t="s">
        <v>37</v>
      </c>
      <c r="G293" s="2" t="s">
        <v>1</v>
      </c>
      <c r="H293" s="2" t="s">
        <v>186</v>
      </c>
      <c r="I293" s="2" t="s">
        <v>1</v>
      </c>
      <c r="J293" s="2" t="s">
        <v>188</v>
      </c>
      <c r="K293" s="71"/>
      <c r="L293" s="70">
        <f>L294</f>
        <v>0</v>
      </c>
      <c r="M293" s="70"/>
      <c r="N293" s="62" t="e">
        <f t="shared" si="44"/>
        <v>#DIV/0!</v>
      </c>
      <c r="O293" s="13" t="s">
        <v>189</v>
      </c>
      <c r="P293" s="13" t="s">
        <v>190</v>
      </c>
      <c r="Q293" s="13" t="s">
        <v>188</v>
      </c>
    </row>
    <row r="294" spans="1:17" hidden="1">
      <c r="A294" s="18" t="s">
        <v>231</v>
      </c>
      <c r="B294" s="6" t="s">
        <v>273</v>
      </c>
      <c r="C294" s="2" t="s">
        <v>91</v>
      </c>
      <c r="D294" s="2" t="s">
        <v>12</v>
      </c>
      <c r="E294" s="2" t="s">
        <v>92</v>
      </c>
      <c r="F294" s="2" t="s">
        <v>37</v>
      </c>
      <c r="G294" s="2" t="s">
        <v>1</v>
      </c>
      <c r="H294" s="2" t="s">
        <v>186</v>
      </c>
      <c r="I294" s="2" t="s">
        <v>1</v>
      </c>
      <c r="J294" s="2" t="s">
        <v>230</v>
      </c>
      <c r="K294" s="71"/>
      <c r="L294" s="70"/>
      <c r="M294" s="70"/>
      <c r="N294" s="62" t="e">
        <f t="shared" si="44"/>
        <v>#DIV/0!</v>
      </c>
      <c r="O294" s="13"/>
      <c r="P294" s="13"/>
      <c r="Q294" s="13"/>
    </row>
    <row r="295" spans="1:17" ht="30" hidden="1" customHeight="1">
      <c r="A295" s="18" t="s">
        <v>210</v>
      </c>
      <c r="B295" s="6" t="s">
        <v>273</v>
      </c>
      <c r="C295" s="2" t="s">
        <v>71</v>
      </c>
      <c r="D295" s="2" t="s">
        <v>111</v>
      </c>
      <c r="E295" s="2" t="s">
        <v>112</v>
      </c>
      <c r="F295" s="2" t="s">
        <v>1</v>
      </c>
      <c r="G295" s="2" t="s">
        <v>12</v>
      </c>
      <c r="H295" s="2" t="s">
        <v>282</v>
      </c>
      <c r="I295" s="2" t="s">
        <v>1</v>
      </c>
      <c r="J295" s="2" t="s">
        <v>198</v>
      </c>
      <c r="K295" s="71"/>
      <c r="L295" s="70"/>
      <c r="M295" s="70"/>
      <c r="N295" s="62" t="e">
        <f>M</f>
        <v>#NAME?</v>
      </c>
      <c r="O295" s="13"/>
      <c r="P295" s="13"/>
      <c r="Q295" s="13"/>
    </row>
    <row r="296" spans="1:17" ht="30" customHeight="1">
      <c r="A296" s="162" t="s">
        <v>156</v>
      </c>
      <c r="B296" s="123" t="s">
        <v>323</v>
      </c>
      <c r="C296" s="124" t="s">
        <v>160</v>
      </c>
      <c r="D296" s="124" t="s">
        <v>0</v>
      </c>
      <c r="E296" s="124" t="s">
        <v>0</v>
      </c>
      <c r="F296" s="124" t="s">
        <v>1</v>
      </c>
      <c r="G296" s="124" t="s">
        <v>0</v>
      </c>
      <c r="H296" s="124" t="s">
        <v>2</v>
      </c>
      <c r="I296" s="124" t="s">
        <v>1</v>
      </c>
      <c r="J296" s="124" t="s">
        <v>13</v>
      </c>
      <c r="K296" s="125">
        <f t="shared" ref="K296:M300" si="45">K297</f>
        <v>30</v>
      </c>
      <c r="L296" s="125">
        <f t="shared" si="45"/>
        <v>30</v>
      </c>
      <c r="M296" s="125">
        <f t="shared" si="45"/>
        <v>0</v>
      </c>
      <c r="N296" s="126">
        <v>0</v>
      </c>
      <c r="O296" s="13"/>
      <c r="P296" s="13"/>
      <c r="Q296" s="13"/>
    </row>
    <row r="297" spans="1:17" ht="30" customHeight="1">
      <c r="A297" s="163" t="s">
        <v>159</v>
      </c>
      <c r="B297" s="127" t="s">
        <v>323</v>
      </c>
      <c r="C297" s="164" t="s">
        <v>160</v>
      </c>
      <c r="D297" s="164" t="s">
        <v>12</v>
      </c>
      <c r="E297" s="164" t="s">
        <v>0</v>
      </c>
      <c r="F297" s="164" t="s">
        <v>1</v>
      </c>
      <c r="G297" s="164" t="s">
        <v>0</v>
      </c>
      <c r="H297" s="164" t="s">
        <v>2</v>
      </c>
      <c r="I297" s="164" t="s">
        <v>1</v>
      </c>
      <c r="J297" s="164" t="s">
        <v>13</v>
      </c>
      <c r="K297" s="165">
        <f t="shared" si="45"/>
        <v>30</v>
      </c>
      <c r="L297" s="165">
        <f t="shared" si="45"/>
        <v>30</v>
      </c>
      <c r="M297" s="165">
        <f t="shared" si="45"/>
        <v>0</v>
      </c>
      <c r="N297" s="133">
        <v>0</v>
      </c>
      <c r="O297" s="13"/>
      <c r="P297" s="13"/>
      <c r="Q297" s="13"/>
    </row>
    <row r="298" spans="1:17" ht="30" customHeight="1">
      <c r="A298" s="18" t="s">
        <v>54</v>
      </c>
      <c r="B298" s="6" t="s">
        <v>323</v>
      </c>
      <c r="C298" s="2" t="s">
        <v>160</v>
      </c>
      <c r="D298" s="2" t="s">
        <v>12</v>
      </c>
      <c r="E298" s="2" t="s">
        <v>12</v>
      </c>
      <c r="F298" s="2" t="s">
        <v>55</v>
      </c>
      <c r="G298" s="2" t="s">
        <v>0</v>
      </c>
      <c r="H298" s="2" t="s">
        <v>2</v>
      </c>
      <c r="I298" s="2" t="s">
        <v>1</v>
      </c>
      <c r="J298" s="2" t="s">
        <v>13</v>
      </c>
      <c r="K298" s="71">
        <f t="shared" si="45"/>
        <v>30</v>
      </c>
      <c r="L298" s="70">
        <f t="shared" si="45"/>
        <v>30</v>
      </c>
      <c r="M298" s="70">
        <f t="shared" si="45"/>
        <v>0</v>
      </c>
      <c r="N298" s="62">
        <v>0</v>
      </c>
      <c r="O298" s="13"/>
      <c r="P298" s="13"/>
      <c r="Q298" s="13"/>
    </row>
    <row r="299" spans="1:17" ht="30" customHeight="1">
      <c r="A299" s="18" t="s">
        <v>245</v>
      </c>
      <c r="B299" s="6" t="s">
        <v>323</v>
      </c>
      <c r="C299" s="2" t="s">
        <v>160</v>
      </c>
      <c r="D299" s="2" t="s">
        <v>12</v>
      </c>
      <c r="E299" s="2" t="s">
        <v>12</v>
      </c>
      <c r="F299" s="2" t="s">
        <v>55</v>
      </c>
      <c r="G299" s="2" t="s">
        <v>0</v>
      </c>
      <c r="H299" s="2" t="s">
        <v>162</v>
      </c>
      <c r="I299" s="2" t="s">
        <v>1</v>
      </c>
      <c r="J299" s="2" t="s">
        <v>13</v>
      </c>
      <c r="K299" s="71">
        <f t="shared" si="45"/>
        <v>30</v>
      </c>
      <c r="L299" s="70">
        <f t="shared" si="45"/>
        <v>30</v>
      </c>
      <c r="M299" s="70">
        <f t="shared" si="45"/>
        <v>0</v>
      </c>
      <c r="N299" s="62">
        <v>0</v>
      </c>
      <c r="O299" s="13"/>
      <c r="P299" s="13"/>
      <c r="Q299" s="13"/>
    </row>
    <row r="300" spans="1:17" ht="30" customHeight="1">
      <c r="A300" s="18" t="s">
        <v>163</v>
      </c>
      <c r="B300" s="6" t="s">
        <v>323</v>
      </c>
      <c r="C300" s="2" t="s">
        <v>160</v>
      </c>
      <c r="D300" s="2" t="s">
        <v>12</v>
      </c>
      <c r="E300" s="2" t="s">
        <v>12</v>
      </c>
      <c r="F300" s="2" t="s">
        <v>55</v>
      </c>
      <c r="G300" s="2" t="s">
        <v>0</v>
      </c>
      <c r="H300" s="2" t="s">
        <v>162</v>
      </c>
      <c r="I300" s="2" t="s">
        <v>1</v>
      </c>
      <c r="J300" s="2" t="s">
        <v>164</v>
      </c>
      <c r="K300" s="71">
        <f t="shared" si="45"/>
        <v>30</v>
      </c>
      <c r="L300" s="70">
        <f t="shared" si="45"/>
        <v>30</v>
      </c>
      <c r="M300" s="70">
        <f t="shared" si="45"/>
        <v>0</v>
      </c>
      <c r="N300" s="62">
        <v>0</v>
      </c>
      <c r="O300" s="13"/>
      <c r="P300" s="13"/>
      <c r="Q300" s="13"/>
    </row>
    <row r="301" spans="1:17" ht="30" customHeight="1">
      <c r="A301" s="18" t="s">
        <v>227</v>
      </c>
      <c r="B301" s="6" t="s">
        <v>323</v>
      </c>
      <c r="C301" s="2" t="s">
        <v>160</v>
      </c>
      <c r="D301" s="2" t="s">
        <v>12</v>
      </c>
      <c r="E301" s="2" t="s">
        <v>12</v>
      </c>
      <c r="F301" s="2" t="s">
        <v>55</v>
      </c>
      <c r="G301" s="2" t="s">
        <v>0</v>
      </c>
      <c r="H301" s="2" t="s">
        <v>162</v>
      </c>
      <c r="I301" s="2" t="s">
        <v>1</v>
      </c>
      <c r="J301" s="2" t="s">
        <v>228</v>
      </c>
      <c r="K301" s="71">
        <v>30</v>
      </c>
      <c r="L301" s="70">
        <v>30</v>
      </c>
      <c r="M301" s="70">
        <v>0</v>
      </c>
      <c r="N301" s="62">
        <v>0</v>
      </c>
      <c r="O301" s="13"/>
      <c r="P301" s="13"/>
      <c r="Q301" s="13"/>
    </row>
    <row r="302" spans="1:17" ht="36" customHeight="1">
      <c r="A302" s="152" t="s">
        <v>191</v>
      </c>
      <c r="B302" s="153"/>
      <c r="C302" s="153"/>
      <c r="D302" s="153"/>
      <c r="E302" s="153"/>
      <c r="F302" s="153"/>
      <c r="G302" s="153"/>
      <c r="H302" s="153"/>
      <c r="I302" s="153"/>
      <c r="J302" s="153"/>
      <c r="K302" s="154">
        <f>K13+K94+K103+K127+K152+K269+K296</f>
        <v>3272.8999999999996</v>
      </c>
      <c r="L302" s="154">
        <f>L13+L94+L103+L127+L152+L227+L242+L296</f>
        <v>4514.38</v>
      </c>
      <c r="M302" s="154">
        <f>M13+M94+M103+M127+M152+M242+M217+M227+M296</f>
        <v>2537.88</v>
      </c>
      <c r="N302" s="155">
        <f t="shared" si="44"/>
        <v>56.217686592621796</v>
      </c>
    </row>
  </sheetData>
  <mergeCells count="16">
    <mergeCell ref="A9:A10"/>
    <mergeCell ref="L9:L10"/>
    <mergeCell ref="A6:L6"/>
    <mergeCell ref="A7:L7"/>
    <mergeCell ref="G3:M4"/>
    <mergeCell ref="O8:Q8"/>
    <mergeCell ref="H10:I10"/>
    <mergeCell ref="E9:I9"/>
    <mergeCell ref="B9:B10"/>
    <mergeCell ref="C9:C10"/>
    <mergeCell ref="K9:K10"/>
    <mergeCell ref="M9:M10"/>
    <mergeCell ref="O9:O10"/>
    <mergeCell ref="N9:N10"/>
    <mergeCell ref="D9:D10"/>
    <mergeCell ref="J9:J10"/>
  </mergeCells>
  <phoneticPr fontId="20" type="noConversion"/>
  <pageMargins left="0.78740157480314965" right="0.19685039370078741" top="0" bottom="0" header="0.31496062992125984" footer="0.19685039370078741"/>
  <pageSetup paperSize="9" scale="50" orientation="portrait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3</vt:lpstr>
      <vt:lpstr>4</vt:lpstr>
      <vt:lpstr>5</vt:lpstr>
      <vt:lpstr>'3'!Область_печати</vt:lpstr>
      <vt:lpstr>'4'!Область_печати</vt:lpstr>
      <vt:lpstr>'5'!Область_печати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pegma</cp:lastModifiedBy>
  <cp:lastPrinted>2020-12-29T07:32:05Z</cp:lastPrinted>
  <dcterms:created xsi:type="dcterms:W3CDTF">2015-11-13T04:44:57Z</dcterms:created>
  <dcterms:modified xsi:type="dcterms:W3CDTF">2020-12-29T07:32:59Z</dcterms:modified>
</cp:coreProperties>
</file>